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worksheets/sheet4.xml" ContentType="application/vnd.openxmlformats-officedocument.spreadsheetml.worksheet+xml"/>
  <Override PartName="/xl/chartsheets/sheet3.xml" ContentType="application/vnd.openxmlformats-officedocument.spreadsheetml.chart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theme/themeOverride1.xml" ContentType="application/vnd.openxmlformats-officedocument.themeOverride+xml"/>
  <Override PartName="/xl/pivotTables/pivotTable2.xml" ContentType="application/vnd.openxmlformats-officedocument.spreadsheetml.pivotTable+xml"/>
  <Override PartName="/xl/drawings/drawing5.xml" ContentType="application/vnd.openxmlformats-officedocument.drawing+xml"/>
  <Override PartName="/xl/charts/chart3.xml" ContentType="application/vnd.openxmlformats-officedocument.drawingml.chart+xml"/>
  <Override PartName="/xl/theme/themeOverride2.xml" ContentType="application/vnd.openxmlformats-officedocument.themeOverride+xml"/>
  <Override PartName="/xl/pivotTables/pivotTable3.xml" ContentType="application/vnd.openxmlformats-officedocument.spreadsheetml.pivot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harts/colors1.xml" ContentType="application/vnd.ms-office.chartcolorstyle+xml"/>
  <Override PartName="/xl/charts/style1.xml" ContentType="application/vnd.ms-office.chartstyle+xml"/>
  <Override PartName="/xl/charts/colors2.xml" ContentType="application/vnd.ms-office.chartcolorstyle+xml"/>
  <Override PartName="/xl/charts/style2.xml" ContentType="application/vnd.ms-office.chartstyle+xml"/>
  <Override PartName="/xl/charts/colors3.xml" ContentType="application/vnd.ms-office.chartcolorstyle+xml"/>
  <Override PartName="/xl/charts/style3.xml" ContentType="application/vnd.ms-office.chartsty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hidePivotFieldList="1"/>
  <bookViews>
    <workbookView xWindow="-105" yWindow="-105" windowWidth="25185" windowHeight="16140" tabRatio="882" activeTab="9"/>
  </bookViews>
  <sheets>
    <sheet name="Step 1. Categories" sheetId="2" r:id="rId1"/>
    <sheet name="Steps 2-5. Transactions" sheetId="3" r:id="rId2"/>
    <sheet name="Step 6. Dashboard" sheetId="4" r:id="rId3"/>
    <sheet name="Step 6. Spending chart" sheetId="12" r:id="rId4"/>
    <sheet name="Chart. Spending over time" sheetId="31" r:id="rId5"/>
    <sheet name="Table. Spending over time" sheetId="29" state="hidden" r:id="rId6"/>
    <sheet name="Chart. Spending split over time" sheetId="30" r:id="rId7"/>
    <sheet name="Table. Spending split over time" sheetId="27" state="hidden" r:id="rId8"/>
    <sheet name="Checks" sheetId="32" r:id="rId9"/>
    <sheet name="CSV examples" sheetId="9" r:id="rId10"/>
  </sheets>
  <definedNames>
    <definedName name="Categories" localSheetId="5">tCategories[Category]</definedName>
    <definedName name="Categories">tCategories[Category]</definedName>
    <definedName name="Slicer_Month">#N/A</definedName>
    <definedName name="Slicer_Year">#N/A</definedName>
  </definedNames>
  <calcPr calcId="191028"/>
  <pivotCaches>
    <pivotCache cacheId="5" r:id="rId11"/>
  </pivotCaches>
  <extLst>
    <ext xmlns:x14="http://schemas.microsoft.com/office/spreadsheetml/2009/9/main" uri="{BBE1A952-AA13-448e-AADC-164F8A28A991}">
      <x14:slicerCaches>
        <x14:slicerCache r:id="rId12"/>
        <x14:slicerCache r:id="rId13"/>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32" l="1" a="1"/>
  <c r="B2" i="32"/>
  <c r="D9" i="32" a="1"/>
  <c r="D9" i="32"/>
  <c r="B3" i="32"/>
  <c r="H13" i="3"/>
  <c r="G13" i="3"/>
  <c r="H12" i="3"/>
  <c r="G12" i="3"/>
  <c r="H11" i="3"/>
  <c r="G11" i="3"/>
  <c r="B5" i="32" l="1" a="1"/>
  <c r="B5" i="32" s="1"/>
  <c r="B4" i="32" a="1"/>
  <c r="B4" i="32" s="1"/>
  <c r="C5" i="32" l="1"/>
  <c r="D5" i="32" s="1"/>
  <c r="C4" i="32"/>
  <c r="D4" i="32" s="1"/>
  <c r="C2" i="32"/>
  <c r="C3" i="32"/>
  <c r="D3" i="32" s="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<sst xmlns="http://schemas.openxmlformats.org/spreadsheetml/2006/main" count="437" uniqueCount="265">
  <si>
    <t>Choose your spending categories</t>
  </si>
  <si>
    <t xml:space="preserve">Why split by category? It really helps you to understand your spending! </t>
  </si>
  <si>
    <t xml:space="preserve">We've found the sweet spot is about 9 or 10 categories, any more than that and the insights get lost. </t>
  </si>
  <si>
    <t xml:space="preserve">Resist the temptation to add too many categories! RESIST! </t>
  </si>
  <si>
    <t>These are some default categories. Your categories might need tweaking depending on how you live your life!</t>
  </si>
  <si>
    <t>Category</t>
  </si>
  <si>
    <t>What goes in this category</t>
  </si>
  <si>
    <t>Clothing</t>
  </si>
  <si>
    <t>Clothes, shoes etc.</t>
  </si>
  <si>
    <t>Eating Out</t>
  </si>
  <si>
    <t>Eating in a restaurant, takeaways or explicit trips to the supermarket for cheeky naughties</t>
  </si>
  <si>
    <t>Entertainment</t>
  </si>
  <si>
    <t>Cinema, nights out, shows etc.</t>
  </si>
  <si>
    <t>Groceries</t>
  </si>
  <si>
    <t>Food and drink bought in a supermarket</t>
  </si>
  <si>
    <t>Health</t>
  </si>
  <si>
    <t>Gym subscriptions, vitamins, probiotics, doctors, medicine</t>
  </si>
  <si>
    <t>Holidays</t>
  </si>
  <si>
    <t>YAY. Trips abroad including transport to the airport, accommodation and food</t>
  </si>
  <si>
    <t>Housing</t>
  </si>
  <si>
    <t>Rent/mortgage, council tax, utilities, broadband etc.</t>
  </si>
  <si>
    <t>Misc</t>
  </si>
  <si>
    <t>Gifts for friends and family, charitable giving, tech purchases</t>
  </si>
  <si>
    <t>Transport</t>
  </si>
  <si>
    <t>Car, petrol, parking, public transport etc.</t>
  </si>
  <si>
    <t>Transactions</t>
  </si>
  <si>
    <t>Pull in the transactions from your various accounts. Or you can type them in manually if you want! See the "Start here" tab for more help with this!</t>
  </si>
  <si>
    <t xml:space="preserve">Add the data without gaps and check the table with the orange borders includes all your data. </t>
  </si>
  <si>
    <t xml:space="preserve">If not hover over the little dark arrow in the bottom left corner of the last orange border until it turns into a double arrow icon. </t>
  </si>
  <si>
    <t>Drag this down to the bottom right corner of your data and make sure all your data is surrounded by orange borders.</t>
  </si>
  <si>
    <r>
      <t xml:space="preserve">This is just spending so </t>
    </r>
    <r>
      <rPr>
        <b/>
        <sz val="11"/>
        <color theme="1"/>
        <rFont val="Poppins"/>
      </rPr>
      <t>delete anything that relates to income, investing, moving money between accounts etc.</t>
    </r>
  </si>
  <si>
    <t>Calculated</t>
  </si>
  <si>
    <t>Date</t>
  </si>
  <si>
    <t>Description</t>
  </si>
  <si>
    <t>Amount</t>
  </si>
  <si>
    <t>Account</t>
  </si>
  <si>
    <t>Year</t>
  </si>
  <si>
    <t>Month</t>
  </si>
  <si>
    <t>Tasty food</t>
  </si>
  <si>
    <t>Barclaycard</t>
  </si>
  <si>
    <t>Flowers for Rebels</t>
  </si>
  <si>
    <t>Chase</t>
  </si>
  <si>
    <t>Chorizo Lounge</t>
  </si>
  <si>
    <t>Starling</t>
  </si>
  <si>
    <t>asdfasdfasdfasdfasdfasdfasdfa</t>
  </si>
  <si>
    <t>Spending Dashboard</t>
  </si>
  <si>
    <t>This is your super duper spending dashboard where you can see an overview of your spending by category for the account(s) and month(s) you're interetsed in</t>
  </si>
  <si>
    <r>
      <rPr>
        <b/>
        <sz val="22"/>
        <color theme="1"/>
        <rFont val="Poppins"/>
        <scheme val="minor"/>
      </rPr>
      <t>IMPORTANT!</t>
    </r>
    <r>
      <rPr>
        <sz val="22"/>
        <color theme="1"/>
        <rFont val="Poppins"/>
        <scheme val="minor"/>
      </rPr>
      <t xml:space="preserve"> Whenever you add new data to the transactions tab</t>
    </r>
  </si>
  <si>
    <t>you need to refresh this page for the new data and options to show up</t>
  </si>
  <si>
    <r>
      <rPr>
        <b/>
        <sz val="11"/>
        <color theme="1"/>
        <rFont val="Poppins"/>
        <scheme val="minor"/>
      </rPr>
      <t>HOW?!</t>
    </r>
    <r>
      <rPr>
        <sz val="11"/>
        <color theme="1"/>
        <rFont val="Poppins"/>
        <scheme val="minor"/>
      </rPr>
      <t xml:space="preserve"> Click on the table at the bottom of this page (the one that shows you the spending by category) and then right click and press refresh to get your data to magically refresh and appear</t>
    </r>
  </si>
  <si>
    <t xml:space="preserve">OR click on the summary table and press ALT+F5 (Windows) </t>
  </si>
  <si>
    <t>Choose your timeframe</t>
  </si>
  <si>
    <t xml:space="preserve">What year(s) and month(s) are you interested in? </t>
  </si>
  <si>
    <t xml:space="preserve">You can select multiple months or years, make sure the mulitselect button (the icon with the ticks) is highlighted and just hit the buttons. </t>
  </si>
  <si>
    <t>Want to include everything? Hit the clear filter (funnel with the x) in the right corner.</t>
  </si>
  <si>
    <t xml:space="preserve">Orange means it's included grey means excluded. </t>
  </si>
  <si>
    <t xml:space="preserve">If the option isn't showing it's because you have no transactions listed for it in the transactions tab. </t>
  </si>
  <si>
    <t>If the option is light orange there isn't any data for that option within the filtered data.</t>
  </si>
  <si>
    <t>SPENDING</t>
  </si>
  <si>
    <t>Here is your spending for the year(s) and month(s) you selected above</t>
  </si>
  <si>
    <r>
      <rPr>
        <b/>
        <sz val="11"/>
        <color rgb="FF000000"/>
        <rFont val="Poppins"/>
        <scheme val="minor"/>
      </rPr>
      <t xml:space="preserve">REMEMBER! </t>
    </r>
    <r>
      <rPr>
        <sz val="11"/>
        <color rgb="FF000000"/>
        <rFont val="Poppins"/>
        <scheme val="minor"/>
      </rPr>
      <t>Whenever you add new data to the transactions tab you have to refresh the table below for the new data to be included</t>
    </r>
  </si>
  <si>
    <t>You can do this by selecting "Data" menu option and clicking on "Refresh All"</t>
  </si>
  <si>
    <t>Click on the "Spending chart" tab to see the table as a pretty picture!</t>
  </si>
  <si>
    <t>You can also see your spending over time in the "Chart. Spending over time" tab and the split of your spending by category over time in the "Chart. Spending split over time" tab</t>
  </si>
  <si>
    <t>Spending</t>
  </si>
  <si>
    <t>Total spending</t>
  </si>
  <si>
    <t>(All)</t>
  </si>
  <si>
    <t>Row Labels</t>
  </si>
  <si>
    <t>May</t>
  </si>
  <si>
    <t>Grand Total</t>
  </si>
  <si>
    <t>Column Labels</t>
  </si>
  <si>
    <t>What</t>
  </si>
  <si>
    <t>Count</t>
  </si>
  <si>
    <t>Problem</t>
  </si>
  <si>
    <t>Fix</t>
  </si>
  <si>
    <t>Rows of Data</t>
  </si>
  <si>
    <t>Rows in Table</t>
  </si>
  <si>
    <t>Rows with Year Calc</t>
  </si>
  <si>
    <t>Rows with Month Calc</t>
  </si>
  <si>
    <t>American Express</t>
  </si>
  <si>
    <t>Card Member</t>
  </si>
  <si>
    <t>Account #</t>
  </si>
  <si>
    <t>20/05/2024</t>
  </si>
  <si>
    <t>Airbnb</t>
  </si>
  <si>
    <t>Ninja Alan</t>
  </si>
  <si>
    <t>-12345</t>
  </si>
  <si>
    <t>32.88</t>
  </si>
  <si>
    <t>Amazon</t>
  </si>
  <si>
    <t>12.99</t>
  </si>
  <si>
    <t>Halifax credit card</t>
  </si>
  <si>
    <t>Date entered</t>
  </si>
  <si>
    <t>Reference</t>
  </si>
  <si>
    <t>26/05/2024</t>
  </si>
  <si>
    <t>27/05/2024</t>
  </si>
  <si>
    <t>10905756</t>
  </si>
  <si>
    <t>ABCD</t>
  </si>
  <si>
    <t>24.27</t>
  </si>
  <si>
    <t>24/05/2024</t>
  </si>
  <si>
    <t>10234588</t>
  </si>
  <si>
    <t>MULTIPLEX</t>
  </si>
  <si>
    <t>12.83</t>
  </si>
  <si>
    <t>10294751</t>
  </si>
  <si>
    <t>LA FOGATA</t>
  </si>
  <si>
    <t>17.31</t>
  </si>
  <si>
    <t>10883643</t>
  </si>
  <si>
    <t>BRIOCHE</t>
  </si>
  <si>
    <t>15.83</t>
  </si>
  <si>
    <t>23/05/2024</t>
  </si>
  <si>
    <t>10846398</t>
  </si>
  <si>
    <t>LONDON YOGURT</t>
  </si>
  <si>
    <t>6.07</t>
  </si>
  <si>
    <t>21/05/2024</t>
  </si>
  <si>
    <t>22/05/2024</t>
  </si>
  <si>
    <t>10366492</t>
  </si>
  <si>
    <t>4.15</t>
  </si>
  <si>
    <t>17/05/2024</t>
  </si>
  <si>
    <t>10328953</t>
  </si>
  <si>
    <t xml:space="preserve">AIRBNB </t>
  </si>
  <si>
    <t>55.83</t>
  </si>
  <si>
    <t>Monzo</t>
  </si>
  <si>
    <t>Transaction ID</t>
  </si>
  <si>
    <t>Time</t>
  </si>
  <si>
    <t>Type</t>
  </si>
  <si>
    <t>Name</t>
  </si>
  <si>
    <t>Emoji</t>
  </si>
  <si>
    <t>Currency</t>
  </si>
  <si>
    <t>Local amount</t>
  </si>
  <si>
    <t>Local currency</t>
  </si>
  <si>
    <t>Notes and #tags</t>
  </si>
  <si>
    <t>Address</t>
  </si>
  <si>
    <t>Receipt</t>
  </si>
  <si>
    <t>Category split</t>
  </si>
  <si>
    <t>Money Out</t>
  </si>
  <si>
    <t>Money In</t>
  </si>
  <si>
    <t>tx_0000AiZ9r8Wd9sOBOdg6ry</t>
  </si>
  <si>
    <t>02/06/2024</t>
  </si>
  <si>
    <t>12:56:25</t>
  </si>
  <si>
    <t>Faster payment</t>
  </si>
  <si>
    <t>Geoff</t>
  </si>
  <si>
    <t>Transfers</t>
  </si>
  <si>
    <t>50.00</t>
  </si>
  <si>
    <t>GBP</t>
  </si>
  <si>
    <t>MONZO</t>
  </si>
  <si>
    <t>tx_0000AiY5zGF6XPgy2I5Tnb</t>
  </si>
  <si>
    <t>03/06/2024</t>
  </si>
  <si>
    <t>11:44:55</t>
  </si>
  <si>
    <t>Card payment</t>
  </si>
  <si>
    <t>Lidl</t>
  </si>
  <si>
    <t>🥖</t>
  </si>
  <si>
    <t>-1.48</t>
  </si>
  <si>
    <t>Freedom Lane</t>
  </si>
  <si>
    <t xml:space="preserve">LIDL GB </t>
  </si>
  <si>
    <t>tx_0000AiX7zMI3lvA9edk7Tw</t>
  </si>
  <si>
    <t>11:44:56</t>
  </si>
  <si>
    <t>Pot transfer</t>
  </si>
  <si>
    <t>Round Ups Pot</t>
  </si>
  <si>
    <t>Savings</t>
  </si>
  <si>
    <t>-0.52</t>
  </si>
  <si>
    <t>Round up</t>
  </si>
  <si>
    <t>Submission Date</t>
  </si>
  <si>
    <t>Test</t>
  </si>
  <si>
    <t>Lloyds CURRENT ACCOUNT</t>
  </si>
  <si>
    <t>Transaction Date</t>
  </si>
  <si>
    <t>Transaction Type</t>
  </si>
  <si>
    <t>Sort Code</t>
  </si>
  <si>
    <t>Account Number</t>
  </si>
  <si>
    <t>Transaction Description</t>
  </si>
  <si>
    <t>Debit Amount</t>
  </si>
  <si>
    <t>Credit Amount</t>
  </si>
  <si>
    <t>Balance</t>
  </si>
  <si>
    <t xml:space="preserve">
</t>
  </si>
  <si>
    <t>XX</t>
  </si>
  <si>
    <t>INTEREST (GROSS)</t>
  </si>
  <si>
    <t>DEB</t>
  </si>
  <si>
    <t>DD</t>
  </si>
  <si>
    <t>ROCKAFELLA</t>
  </si>
  <si>
    <t>31/05/2024</t>
  </si>
  <si>
    <t>VANGUARD ASSET MAN</t>
  </si>
  <si>
    <t>SO</t>
  </si>
  <si>
    <t>MONTHLY SAVER</t>
  </si>
  <si>
    <t>28/05/2024</t>
  </si>
  <si>
    <t>FPI</t>
  </si>
  <si>
    <t>GEOFF</t>
  </si>
  <si>
    <t>14/05/2024</t>
  </si>
  <si>
    <t>ACTIVE SAVINGS CAS</t>
  </si>
  <si>
    <t>Lloyds CREDIT CARD</t>
  </si>
  <si>
    <t>Zettle_*M. MCJAM DRINK  </t>
  </si>
  <si>
    <t>SumUp  *Slush mania     </t>
  </si>
  <si>
    <t>SOUTH GROUP LIMITED  </t>
  </si>
  <si>
    <t>Strawberry Fayre        </t>
  </si>
  <si>
    <t>The Castle              </t>
  </si>
  <si>
    <t>GOOD FOOD AND WINE    </t>
  </si>
  <si>
    <t>19/05/2024</t>
  </si>
  <si>
    <t>Zettle_*Sunny          </t>
  </si>
  <si>
    <t>Tesco</t>
  </si>
  <si>
    <t>Visa</t>
  </si>
  <si>
    <t>The Royal</t>
  </si>
  <si>
    <t>Costco</t>
  </si>
  <si>
    <t>Automotive</t>
  </si>
  <si>
    <t>Trainline.com</t>
  </si>
  <si>
    <t>Travel</t>
  </si>
  <si>
    <t> Mr Trolley, London </t>
  </si>
  <si>
    <t>Business</t>
  </si>
  <si>
    <t>Santander</t>
  </si>
  <si>
    <t>Merchant/Description</t>
  </si>
  <si>
    <t>Debit/Credit</t>
  </si>
  <si>
    <t>MONTHLY ACCOUNT FEE</t>
  </si>
  <si>
    <t>*********** *** ******* * ******* ***</t>
  </si>
  <si>
    <t>-£2.00</t>
  </si>
  <si>
    <t>£2862.69</t>
  </si>
  <si>
    <t>PAYMENTS</t>
  </si>
  <si>
    <t>******** ***** *** ****** ******* ** ****** **** ********* *** ** ***** ***** * ******* **</t>
  </si>
  <si>
    <t>-£413.08</t>
  </si>
  <si>
    <t>£2864.69</t>
  </si>
  <si>
    <t>TRANSFER OUT</t>
  </si>
  <si>
    <t>******* ******** ******* ** ******* ****** ********* ******* ** **</t>
  </si>
  <si>
    <t>-£550.96</t>
  </si>
  <si>
    <t>£3277.77</t>
  </si>
  <si>
    <t>CREDIT IN</t>
  </si>
  <si>
    <t>**** **** ****** *** * ********** **** *********</t>
  </si>
  <si>
    <t>£1287.91</t>
  </si>
  <si>
    <t>£3828.73</t>
  </si>
  <si>
    <t>DIRECT DEBIT PAYMENT TO VANGUARD ASSET MAN REF VG****************, MANDATE NO ****</t>
  </si>
  <si>
    <t>-£200.00</t>
  </si>
  <si>
    <t>£2540.82</t>
  </si>
  <si>
    <t>Counter Party</t>
  </si>
  <si>
    <t>Amount (GBP)</t>
  </si>
  <si>
    <t>Balance (GBP)</t>
  </si>
  <si>
    <t>Spending Category</t>
  </si>
  <si>
    <t>Notes</t>
  </si>
  <si>
    <t>Your-Saving</t>
  </si>
  <si>
    <t>your-saving.com</t>
  </si>
  <si>
    <t>ONLINE PAYMENT</t>
  </si>
  <si>
    <t>BILLS_AND_SERVICES</t>
  </si>
  <si>
    <t>Paypal</t>
  </si>
  <si>
    <t>PAYPAL *MAY MIRACLES</t>
  </si>
  <si>
    <t>EATING_OUT</t>
  </si>
  <si>
    <t>The Kings Head</t>
  </si>
  <si>
    <t>THE KINGS HEAD</t>
  </si>
  <si>
    <t>GOOGLE PAY</t>
  </si>
  <si>
    <t>Summery Lea</t>
  </si>
  <si>
    <t>Weekly budget</t>
  </si>
  <si>
    <t>FASTER PAYMENT</t>
  </si>
  <si>
    <t>PERSONAL_TRANSFERS</t>
  </si>
  <si>
    <t>HSBC</t>
  </si>
  <si>
    <t>05/12/2023</t>
  </si>
  <si>
    <t>PAYMENT - THANK YOU</t>
  </si>
  <si>
    <t>1,109.00</t>
  </si>
  <si>
    <t>09/11/2023</t>
  </si>
  <si>
    <t>POTLUCK TRAVEL          LONDON      GBR</t>
  </si>
  <si>
    <t>-1,109.00</t>
  </si>
  <si>
    <t>29/08/2023</t>
  </si>
  <si>
    <t>79.93</t>
  </si>
  <si>
    <t>17/08/2023</t>
  </si>
  <si>
    <t>ALOHA.COM NOVOTEL LO   London        GBR</t>
  </si>
  <si>
    <t>-79.93</t>
  </si>
  <si>
    <t>VirginMoney</t>
  </si>
  <si>
    <t>30-May-24</t>
  </si>
  <si>
    <t xml:space="preserve"> -33.14</t>
  </si>
  <si>
    <t xml:space="preserve"> 16.86</t>
  </si>
  <si>
    <t xml:space="preserve"> GBP</t>
  </si>
  <si>
    <t>Card Card 55, Bunches</t>
  </si>
  <si>
    <t>29-May-24</t>
  </si>
  <si>
    <t xml:space="preserve"> 50</t>
  </si>
  <si>
    <t>Transfer FPS, John Doe, ACSwitchCB00738950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</si>
</sst>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quot;£&quot;#,##0.00;\-&quot;£&quot;#,##0.00"/>
    <numFmt numFmtId="165" formatCode="dd/mm/yyyy;@"/>
    <numFmt numFmtId="166" formatCode="#,##0.00_ ;\-#,##0.00\ "/>
  </numFmts>
  <fonts count="26">
    <font>
      <sz val="11"/>
      <color theme="1"/>
      <name val="Poppins"/>
      <family val="2"/>
      <scheme val="minor"/>
    </font>
    <font>
      <sz val="11"/>
      <color rgb="FF000000"/>
      <name val="Aptos Narrow"/>
      <family val="2"/>
    </font>
    <font>
      <u/>
      <sz val="11"/>
      <color theme="10"/>
      <name val="Poppins"/>
      <family val="2"/>
      <scheme val="minor"/>
    </font>
    <font>
      <b/>
      <sz val="11"/>
      <color theme="1"/>
      <name val="Poppins"/>
      <family val="2"/>
      <scheme val="minor"/>
    </font>
    <font>
      <b/>
      <sz val="11"/>
      <color rgb="FF000000"/>
      <name val="Aptos Narrow"/>
      <family val="2"/>
    </font>
    <font>
      <b/>
      <sz val="8"/>
      <color rgb="FF000000"/>
      <name val="Helvetica Neue"/>
      <charset val="1"/>
    </font>
    <font>
      <sz val="9"/>
      <color rgb="FF000000"/>
      <name val="Helvetica"/>
      <charset val="1"/>
    </font>
    <font>
      <sz val="8"/>
      <color rgb="FF000000"/>
      <name val="Helvetica Neue"/>
      <charset val="1"/>
    </font>
    <font>
      <sz val="9"/>
      <color theme="1"/>
      <name val="Helvetica"/>
      <charset val="1"/>
    </font>
    <font>
      <sz val="10"/>
      <color theme="1"/>
      <name val="Poppins"/>
    </font>
    <font>
      <sz val="11"/>
      <color theme="1"/>
      <name val="Poppins"/>
    </font>
    <font>
      <b/>
      <sz val="11"/>
      <color theme="1"/>
      <name val="Poppins"/>
    </font>
    <font>
      <sz val="10"/>
      <color theme="1"/>
      <name val="Poppins"/>
      <family val="2"/>
    </font>
    <font>
      <b/>
      <sz val="11"/>
      <color theme="1"/>
      <name val="Poppins"/>
      <scheme val="minor"/>
    </font>
    <font>
      <b/>
      <sz val="22"/>
      <color theme="1"/>
      <name val="Poppins"/>
      <scheme val="minor"/>
    </font>
    <font>
      <sz val="10"/>
      <color theme="5"/>
      <name val="Poppins"/>
    </font>
    <font>
      <sz val="11"/>
      <color theme="1"/>
      <name val="Poppins"/>
      <scheme val="minor"/>
    </font>
    <font>
      <b/>
      <sz val="18"/>
      <color theme="1"/>
      <name val="Poppins"/>
    </font>
    <font>
      <sz val="11"/>
      <color theme="0"/>
      <name val="Poppins"/>
      <family val="2"/>
      <scheme val="minor"/>
    </font>
    <font>
      <b/>
      <sz val="24"/>
      <color theme="1"/>
      <name val="Poppins"/>
      <scheme val="minor"/>
    </font>
    <font>
      <sz val="8"/>
      <name val="Poppins"/>
      <family val="2"/>
      <scheme val="minor"/>
    </font>
    <font>
      <sz val="11"/>
      <color theme="1"/>
      <name val="Poppins"/>
      <family val="2"/>
    </font>
    <font>
      <sz val="22"/>
      <color theme="1"/>
      <name val="Poppins"/>
      <scheme val="minor"/>
    </font>
    <font>
      <sz val="11"/>
      <color rgb="FF000000"/>
      <name val="Poppins"/>
      <scheme val="minor"/>
    </font>
    <font>
      <b/>
      <sz val="11"/>
      <color rgb="FF000000"/>
      <name val="Poppins"/>
      <scheme val="minor"/>
    </font>
    <font>
      <sz val="11"/>
      <color rgb="FF000000"/>
      <name val="Poppins"/>
    </font>
  </fonts>
  <fills count="6">
    <fill>
      <patternFill patternType="none"/>
    </fill>
    <fill>
      <patternFill patternType="gray125"/>
    </fill>
    <fill>
      <patternFill patternType="solid">
        <fgColor rgb="FFB0B3B2"/>
        <bgColor indexed="64"/>
      </patternFill>
    </fill>
    <fill>
      <patternFill patternType="solid">
        <fgColor rgb="FFD4D4D4"/>
        <bgColor indexed="64"/>
      </patternFill>
    </fill>
    <fill>
      <patternFill patternType="solid">
        <fgColor rgb="FFECA154"/>
        <bgColor indexed="64"/>
      </patternFill>
    </fill>
    <fill>
      <patternFill patternType="solid">
        <fgColor theme="6"/>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2" fillId="0" borderId="0" applyNumberFormat="0" applyFill="0" applyBorder="0" applyAlignment="0" applyProtection="0"/>
  </cellStyleXfs>
  <cellXfs count="60">
    <xf numFmtId="0" fontId="0" fillId="0" borderId="0" xfId="0"/>
    <xf numFmtId="49" fontId="0" fillId="0" borderId="0" xfId="0" applyNumberFormat="1"/>
    <xf numFmtId="49" fontId="3" fillId="0" borderId="0" xfId="0" applyNumberFormat="1" applyFont="1"/>
    <xf numFmtId="49" fontId="2" fillId="0" borderId="0" xfId="1" applyNumberFormat="1"/>
    <xf numFmtId="15" fontId="1" fillId="0" borderId="0" xfId="0" applyNumberFormat="1" applyFont="1"/>
    <xf numFmtId="0" fontId="4" fillId="0" borderId="0" xfId="0" applyFont="1"/>
    <xf numFmtId="0" fontId="5" fillId="2" borderId="1" xfId="0" applyFont="1" applyFill="1" applyBorder="1" applyAlignment="1">
      <alignment wrapText="1"/>
    </xf>
    <xf numFmtId="0" fontId="6" fillId="2" borderId="1" xfId="0" applyFont="1" applyFill="1" applyBorder="1" applyAlignment="1">
      <alignment wrapText="1"/>
    </xf>
    <xf numFmtId="0" fontId="5" fillId="3" borderId="1" xfId="0" applyFont="1" applyFill="1" applyBorder="1" applyAlignment="1">
      <alignment wrapText="1"/>
    </xf>
    <xf numFmtId="0" fontId="6" fillId="0" borderId="1" xfId="0" applyFont="1" applyBorder="1" applyAlignment="1">
      <alignment wrapText="1"/>
    </xf>
    <xf numFmtId="0" fontId="7" fillId="0" borderId="1" xfId="0" applyFont="1" applyBorder="1" applyAlignment="1">
      <alignment wrapText="1"/>
    </xf>
    <xf numFmtId="0" fontId="7" fillId="0" borderId="1" xfId="0" quotePrefix="1" applyFont="1" applyBorder="1" applyAlignment="1">
      <alignment wrapText="1"/>
    </xf>
    <xf numFmtId="14" fontId="5" fillId="3" borderId="1" xfId="0" applyNumberFormat="1" applyFont="1" applyFill="1" applyBorder="1" applyAlignment="1">
      <alignment horizontal="left" wrapText="1"/>
    </xf>
    <xf numFmtId="14" fontId="7" fillId="0" borderId="1" xfId="0" applyNumberFormat="1" applyFont="1" applyBorder="1" applyAlignment="1">
      <alignment wrapText="1"/>
    </xf>
    <xf numFmtId="15" fontId="5" fillId="3" borderId="1" xfId="0" applyNumberFormat="1" applyFont="1" applyFill="1" applyBorder="1"/>
    <xf numFmtId="0" fontId="7" fillId="0" borderId="1" xfId="0" applyFont="1" applyBorder="1"/>
    <xf numFmtId="0" fontId="8" fillId="0" borderId="1" xfId="0" applyFont="1" applyBorder="1" applyAlignment="1">
      <alignment wrapText="1"/>
    </xf>
    <xf numFmtId="0" fontId="5" fillId="2" borderId="1" xfId="0" applyFont="1" applyFill="1" applyBorder="1"/>
    <xf numFmtId="0" fontId="8" fillId="2" borderId="1" xfId="0" applyFont="1" applyFill="1" applyBorder="1" applyAlignment="1">
      <alignment wrapText="1"/>
    </xf>
    <xf numFmtId="14" fontId="5" fillId="3" borderId="1" xfId="0" applyNumberFormat="1" applyFont="1" applyFill="1" applyBorder="1"/>
    <xf numFmtId="0" fontId="7" fillId="0" borderId="1" xfId="0" quotePrefix="1" applyFont="1" applyBorder="1"/>
    <xf numFmtId="0" fontId="2" fillId="0" borderId="1" xfId="1" applyBorder="1"/>
    <xf numFmtId="0" fontId="9" fillId="0" borderId="0" xfId="0" applyFont="1"/>
    <xf numFmtId="0" fontId="10" fillId="0" borderId="0" xfId="0" applyFont="1"/>
    <xf numFmtId="0" fontId="11" fillId="0" borderId="0" xfId="0" applyFont="1"/>
    <xf numFmtId="0" fontId="9" fillId="4" borderId="0" xfId="0" applyFont="1" applyFill="1"/>
    <xf numFmtId="164" fontId="9" fillId="4" borderId="0" xfId="0" applyNumberFormat="1" applyFont="1" applyFill="1"/>
    <xf numFmtId="0" fontId="13" fillId="0" borderId="0" xfId="0" applyFont="1"/>
    <xf numFmtId="0" fontId="14" fillId="0" borderId="0" xfId="0" applyFont="1"/>
    <xf numFmtId="0" fontId="12" fillId="0" borderId="0" xfId="0" applyFont="1"/>
    <xf numFmtId="0" fontId="15" fillId="0" borderId="0" xfId="0" applyFont="1"/>
    <xf numFmtId="0" fontId="16" fillId="0" borderId="0" xfId="0" applyFont="1"/>
    <xf numFmtId="0" fontId="0" fillId="5" borderId="0" xfId="0" applyFill="1"/>
    <xf numFmtId="166" fontId="9" fillId="0" borderId="0" xfId="0" applyNumberFormat="1" applyFont="1"/>
    <xf numFmtId="0" fontId="0" fillId="5" borderId="0" xfId="0" applyFill="1" applyAlignment="1">
      <alignment horizontal="right"/>
    </xf>
    <xf numFmtId="0" fontId="18" fillId="0" borderId="0" xfId="0" applyFont="1"/>
    <xf numFmtId="0" fontId="19" fillId="0" borderId="0" xfId="0" applyFont="1"/>
    <xf numFmtId="0" fontId="10" fillId="5" borderId="0" xfId="0" applyFont="1" applyFill="1"/>
    <xf numFmtId="0" fontId="1" fillId="0" borderId="0" xfId="0" applyFont="1"/>
    <xf numFmtId="0" fontId="21" fillId="5" borderId="0" xfId="0" applyFont="1" applyFill="1"/>
    <xf numFmtId="0" fontId="21" fillId="0" borderId="0" xfId="0" applyFont="1"/>
    <xf numFmtId="165" fontId="12" fillId="0" borderId="0" xfId="0" applyNumberFormat="1" applyFont="1"/>
    <xf numFmtId="0" fontId="22" fillId="5" borderId="0" xfId="0" applyFont="1" applyFill="1"/>
    <xf numFmtId="14" fontId="9" fillId="0" borderId="0" xfId="0" applyNumberFormat="1" applyFont="1"/>
    <xf numFmtId="14" fontId="17" fillId="0" borderId="0" xfId="0" applyNumberFormat="1" applyFont="1"/>
    <xf numFmtId="14" fontId="9" fillId="4" borderId="0" xfId="0" applyNumberFormat="1" applyFont="1" applyFill="1"/>
    <xf numFmtId="0" fontId="23" fillId="0" borderId="0" xfId="0" applyFont="1"/>
    <xf numFmtId="14" fontId="10" fillId="0" borderId="0" xfId="0" applyNumberFormat="1" applyFont="1"/>
    <xf numFmtId="0" fontId="25" fillId="0" borderId="0" xfId="0" applyFont="1"/>
    <xf numFmtId="14" fontId="25" fillId="0" borderId="0" xfId="0" applyNumberFormat="1" applyFont="1"/>
    <xf numFmtId="0" fontId="0" fillId="0" borderId="0" xfId="0" pivotButton="1"/>
    <xf numFmtId="3" fontId="0" fillId="0" borderId="0" xfId="0" applyNumberFormat="1"/>
    <xf numFmtId="0" fontId="0" fillId="0" borderId="0" xfId="0" applyAlignment="1">
      <alignment horizontal="left"/>
    </xf>
    <xf numFmtId="0" fontId="0" fillId="0" borderId="0" xfId="0" applyAlignment="1">
      <alignment horizontal="left" indent="1"/>
    </xf>
    <xf numFmtId="1" fontId="0" fillId="0" borderId="0" xfId="0" applyNumberFormat="1"/>
    <xf numFmtId="0" fontId="0" fillId="0" borderId="0" xfId="0" applyAlignment="1">
      <alignment wrapText="1"/>
    </xf>
    <xf numFmtId="0" fontId="9" fillId="0" borderId="0" xfId="0" applyFont="1" applyAlignment="1">
      <alignment wrapText="1"/>
    </xf>
    <xf numFmtId="0" fontId="0" fillId="0" borderId="0" xfId="0" applyNumberFormat="1"/>
    <xf numFmtId="0" fontId="9" fillId="0" borderId="0" xfId="0" applyFont="1" applyAlignment="1">
      <alignment wrapText="1"/>
    </xf>
    <xf numFmtId="0" fontId="9" fillId="0" borderId="0" xfId="0" applyFont="1" applyAlignment="1">
      <alignment horizontal="center"/>
    </xf>
  </cellXfs>
  <cellStyles count="2">
    <cellStyle name="Hyperlink" xfId="1" builtinId="8"/>
    <cellStyle name="Normal" xfId="0" builtinId="0"/>
  </cellStyles>
  <dxfs count="20">
    <dxf>
      <alignment horizontal="general" vertical="bottom" textRotation="0" wrapText="1" indent="0" justifyLastLine="0" shrinkToFit="0" readingOrder="0"/>
    </dxf>
    <dxf>
      <numFmt numFmtId="1" formatCode="0"/>
    </dxf>
    <dxf>
      <numFmt numFmtId="3" formatCode="#,##0"/>
    </dxf>
    <dxf>
      <alignment horizontal="right"/>
    </dxf>
    <dxf>
      <fill>
        <patternFill patternType="solid">
          <bgColor theme="6"/>
        </patternFill>
      </fill>
    </dxf>
    <dxf>
      <fill>
        <patternFill patternType="solid">
          <bgColor theme="6"/>
        </patternFill>
      </fill>
    </dxf>
    <dxf>
      <font>
        <strike val="0"/>
        <outline val="0"/>
        <shadow val="0"/>
        <u val="none"/>
        <vertAlign val="baseline"/>
        <sz val="10"/>
        <name val="Poppins"/>
        <scheme val="none"/>
      </font>
    </dxf>
    <dxf>
      <font>
        <strike val="0"/>
        <outline val="0"/>
        <shadow val="0"/>
        <u val="none"/>
        <vertAlign val="baseline"/>
        <sz val="10"/>
        <name val="Poppins"/>
        <scheme val="none"/>
      </font>
    </dxf>
    <dxf>
      <font>
        <b val="0"/>
        <i val="0"/>
        <strike val="0"/>
        <condense val="0"/>
        <extend val="0"/>
        <outline val="0"/>
        <shadow val="0"/>
        <u val="none"/>
        <vertAlign val="baseline"/>
        <sz val="10"/>
        <color theme="1"/>
        <name val="Poppins"/>
        <scheme val="none"/>
      </font>
    </dxf>
    <dxf>
      <font>
        <strike val="0"/>
        <outline val="0"/>
        <shadow val="0"/>
        <u val="none"/>
        <vertAlign val="baseline"/>
        <sz val="10"/>
        <name val="Poppins"/>
        <scheme val="none"/>
      </font>
    </dxf>
    <dxf>
      <font>
        <strike val="0"/>
        <outline val="0"/>
        <shadow val="0"/>
        <u val="none"/>
        <vertAlign val="baseline"/>
        <sz val="10"/>
        <name val="Poppins"/>
        <scheme val="none"/>
      </font>
      <numFmt numFmtId="166" formatCode="#,##0.00_ ;\-#,##0.00\ "/>
    </dxf>
    <dxf>
      <font>
        <strike val="0"/>
        <outline val="0"/>
        <shadow val="0"/>
        <u val="none"/>
        <vertAlign val="baseline"/>
        <sz val="10"/>
        <name val="Poppins"/>
        <scheme val="none"/>
      </font>
      <numFmt numFmtId="0" formatCode="General"/>
    </dxf>
    <dxf>
      <font>
        <strike val="0"/>
        <outline val="0"/>
        <shadow val="0"/>
        <u val="none"/>
        <vertAlign val="baseline"/>
        <sz val="10"/>
        <name val="Poppins"/>
        <scheme val="none"/>
      </font>
      <numFmt numFmtId="167" formatCode="dd/mm/yyyy"/>
    </dxf>
    <dxf>
      <font>
        <strike val="0"/>
        <outline val="0"/>
        <shadow val="0"/>
        <u val="none"/>
        <vertAlign val="baseline"/>
        <sz val="10"/>
        <name val="Poppins"/>
        <scheme val="none"/>
      </font>
    </dxf>
    <dxf>
      <font>
        <strike val="0"/>
        <outline val="0"/>
        <shadow val="0"/>
        <u val="none"/>
        <vertAlign val="baseline"/>
        <sz val="10"/>
        <name val="Poppins"/>
        <scheme val="none"/>
      </font>
    </dxf>
    <dxf>
      <fill>
        <patternFill>
          <bgColor theme="0" tint="-0.34998626667073579"/>
        </patternFill>
      </fill>
    </dxf>
    <dxf>
      <font>
        <strike val="0"/>
        <outline val="0"/>
        <shadow val="0"/>
        <u val="none"/>
        <vertAlign val="baseline"/>
        <name val="Poppins"/>
        <scheme val="none"/>
      </font>
    </dxf>
    <dxf>
      <font>
        <strike val="0"/>
        <outline val="0"/>
        <shadow val="0"/>
        <u val="none"/>
        <vertAlign val="baseline"/>
        <name val="Poppins"/>
        <scheme val="none"/>
      </font>
    </dxf>
    <dxf>
      <font>
        <strike val="0"/>
        <outline val="0"/>
        <shadow val="0"/>
        <u val="none"/>
        <vertAlign val="baseline"/>
        <name val="Poppins"/>
        <scheme val="none"/>
      </font>
    </dxf>
    <dxf>
      <font>
        <b val="0"/>
        <i val="0"/>
        <strike val="0"/>
        <condense val="0"/>
        <extend val="0"/>
        <outline val="0"/>
        <shadow val="0"/>
        <u val="none"/>
        <vertAlign val="baseline"/>
        <sz val="11"/>
        <color theme="1"/>
        <name val="Poppins"/>
        <scheme val="none"/>
      </font>
      <fill>
        <patternFill patternType="solid">
          <fgColor indexed="64"/>
          <bgColor theme="6"/>
        </patternFill>
      </fill>
    </dxf>
  </dxfs>
  <tableStyles count="0" defaultTableStyle="TableStyleMedium2" defaultPivotStyle="PivotStyleLight16"/>
  <colors>
    <mruColors>
      <color rgb="FFECA154"/>
      <color rgb="FF8BB8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5.xml"/><Relationship Id="rId13" Type="http://schemas.microsoft.com/office/2007/relationships/slicerCache" Target="slicerCaches/slicerCache2.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chartsheet" Target="chartsheets/sheet3.xml"/><Relationship Id="rId12" Type="http://schemas.microsoft.com/office/2007/relationships/slicerCache" Target="slicerCaches/slicerCache1.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4.xml"/><Relationship Id="rId11" Type="http://schemas.openxmlformats.org/officeDocument/2006/relationships/pivotCacheDefinition" Target="pivotCache/pivotCacheDefinition1.xml"/><Relationship Id="rId5" Type="http://schemas.openxmlformats.org/officeDocument/2006/relationships/chartsheet" Target="chartsheets/sheet2.xml"/><Relationship Id="rId15" Type="http://schemas.openxmlformats.org/officeDocument/2006/relationships/styles" Target="styles.xml"/><Relationship Id="rId10" Type="http://schemas.openxmlformats.org/officeDocument/2006/relationships/worksheet" Target="worksheets/sheet7.xml"/><Relationship Id="rId4" Type="http://schemas.openxmlformats.org/officeDocument/2006/relationships/chartsheet" Target="chartsheets/sheet1.xml"/><Relationship Id="rId9" Type="http://schemas.openxmlformats.org/officeDocument/2006/relationships/worksheet" Target="worksheets/sheet6.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3" Type="http://schemas.microsoft.com/office/2011/relationships/chartStyle" Target="style1.xml"/><Relationship Id="rId2" Type="http://schemas.microsoft.com/office/2011/relationships/chartColorStyle" Target="colors1.xml"/><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3" Type="http://schemas.microsoft.com/office/2011/relationships/chartStyle" Target="style2.xml"/><Relationship Id="rId2" Type="http://schemas.microsoft.com/office/2011/relationships/chartColorStyle" Target="colors2.xml"/><Relationship Id="rId1" Type="http://schemas.openxmlformats.org/officeDocument/2006/relationships/themeOverride" Target="../theme/themeOverride1.xml"/></Relationships>
</file>

<file path=xl/charts/_rels/chart3.xml.rels><?xml version="1.0" encoding="UTF-8" standalone="yes"?>
<Relationships xmlns="http://schemas.openxmlformats.org/package/2006/relationships"><Relationship Id="rId3" Type="http://schemas.microsoft.com/office/2011/relationships/chartStyle" Target="style3.xml"/><Relationship Id="rId2" Type="http://schemas.microsoft.com/office/2011/relationships/chartColorStyle" Target="colors3.xml"/><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[Activity Spending Tracker Template.xlsx]Step 6. Dashboard!Spending by category</c:name>
    <c:fmtId val="3"/>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a:t>Spending by category </a:t>
            </a:r>
          </a:p>
        </c:rich>
      </c:tx>
      <c:layout/>
      <c:overlay val="0"/>
      <c:spPr>
        <a:noFill/>
        <a:ln>
          <a:noFill/>
        </a:ln>
        <a:effectLst/>
      </c:spPr>
    </c:title>
    <c:autoTitleDeleted val="0"/>
    <c:pivotFmts>
      <c:pivotFmt>
        <c:idx val="0"/>
        <c:spPr>
          <a:solidFill>
            <a:schemeClr val="accent1"/>
          </a:solidFill>
          <a:ln>
            <a:noFill/>
          </a:ln>
          <a:effectLst/>
        </c:spPr>
        <c:marker>
          <c:symbol val="none"/>
        </c:marker>
        <c:dLbl>
          <c:idx val="0"/>
          <c:delete val="1"/>
          <c:extLst xmlns:c16r2="http://schemas.microsoft.com/office/drawing/2015/06/chart">
            <c:ext xmlns:c15="http://schemas.microsoft.com/office/drawing/2012/chart" uri="{CE6537A1-D6FC-4f65-9D91-7224C49458BB}"/>
          </c:extLst>
        </c:dLbl>
      </c:pivotFmt>
      <c:pivotFmt>
        <c:idx val="1"/>
        <c:spPr>
          <a:solidFill>
            <a:schemeClr val="accent3"/>
          </a:solidFill>
          <a:ln>
            <a:noFill/>
          </a:ln>
          <a:effectLst/>
        </c:spPr>
        <c:marker>
          <c:symbol val="none"/>
        </c:marker>
        <c:dLbl>
          <c:idx val="0"/>
          <c:layout/>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2"/>
        <c:spPr>
          <a:solidFill>
            <a:schemeClr val="accent1"/>
          </a:solidFill>
          <a:ln>
            <a:noFill/>
          </a:ln>
          <a:effectLst/>
        </c:spPr>
        <c:marker>
          <c:symbol val="none"/>
        </c:marker>
        <c:dLbl>
          <c:idx val="0"/>
          <c:delete val="1"/>
          <c:extLst xmlns:c16r2="http://schemas.microsoft.com/office/drawing/2015/06/chart">
            <c:ext xmlns:c15="http://schemas.microsoft.com/office/drawing/2012/chart" uri="{CE6537A1-D6FC-4f65-9D91-7224C49458BB}"/>
          </c:extLst>
        </c:dLbl>
      </c:pivotFmt>
      <c:pivotFmt>
        <c:idx val="3"/>
        <c:spPr>
          <a:solidFill>
            <a:schemeClr val="accent1"/>
          </a:solidFill>
          <a:ln>
            <a:noFill/>
          </a:ln>
          <a:effectLst/>
        </c:spPr>
        <c:marker>
          <c:symbol val="none"/>
        </c:marker>
        <c:dLbl>
          <c:idx val="0"/>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4"/>
        <c:spPr>
          <a:solidFill>
            <a:schemeClr val="accent1"/>
          </a:solidFill>
          <a:ln>
            <a:noFill/>
          </a:ln>
          <a:effectLst/>
        </c:spPr>
        <c:marker>
          <c:symbol val="none"/>
        </c:marker>
        <c:dLbl>
          <c:idx val="0"/>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5"/>
        <c:spPr>
          <a:solidFill>
            <a:schemeClr val="accent1"/>
          </a:solidFill>
          <a:ln>
            <a:noFill/>
          </a:ln>
          <a:effectLst/>
        </c:spPr>
        <c:marker>
          <c:symbol val="none"/>
        </c:marker>
        <c:dLbl>
          <c:idx val="0"/>
          <c:dLblPos val="outEnd"/>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s>
    <c:plotArea>
      <c:layout/>
      <c:barChart>
        <c:barDir val="col"/>
        <c:grouping val="clustered"/>
        <c:varyColors val="0"/>
        <c:ser>
          <c:idx val="0"/>
          <c:order val="0"/>
          <c:tx>
            <c:strRef>
              <c:f>'Step 6. Dashboard'!$C$29</c:f>
              <c:strCache>
                <c:ptCount val="1"/>
                <c:pt idx="0">
                  <c:v>Total</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dLbls>
          <c:cat>
            <c:strRef>
              <c:f>'Step 6. Dashboard'!$B$30:$B$33</c:f>
              <c:strCache>
                <c:ptCount val="3"/>
                <c:pt idx="0">
                  <c:v>Groceries</c:v>
                </c:pt>
                <c:pt idx="1">
                  <c:v>Eating Out</c:v>
                </c:pt>
                <c:pt idx="2">
                  <c:v>Misc</c:v>
                </c:pt>
              </c:strCache>
            </c:strRef>
          </c:cat>
          <c:val>
            <c:numRef>
              <c:f>'Step 6. Dashboard'!$C$30:$C$33</c:f>
              <c:numCache>
                <c:formatCode>#,##0</c:formatCode>
                <c:ptCount val="3"/>
                <c:pt idx="0">
                  <c:v>50</c:v>
                </c:pt>
                <c:pt idx="1">
                  <c:v>48.32</c:v>
                </c:pt>
                <c:pt idx="2">
                  <c:v>25.8</c:v>
                </c:pt>
              </c:numCache>
            </c:numRef>
          </c:val>
          <c:extLst xmlns:c16r2="http://schemas.microsoft.com/office/drawing/2015/06/chart">
            <c:ext xmlns:c16="http://schemas.microsoft.com/office/drawing/2014/chart" uri="{C3380CC4-5D6E-409C-BE32-E72D297353CC}">
              <c16:uniqueId val="{00000000-C29E-456D-8846-0B1BD0FA30FC}"/>
            </c:ext>
          </c:extLst>
        </c:ser>
        <c:dLbls>
          <c:dLblPos val="outEnd"/>
          <c:showLegendKey val="0"/>
          <c:showVal val="1"/>
          <c:showCatName val="0"/>
          <c:showSerName val="0"/>
          <c:showPercent val="0"/>
          <c:showBubbleSize val="0"/>
        </c:dLbls>
        <c:gapWidth val="182"/>
        <c:axId val="220717440"/>
        <c:axId val="220720128"/>
      </c:barChart>
      <c:catAx>
        <c:axId val="220717440"/>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20720128"/>
        <c:crosses val="autoZero"/>
        <c:auto val="1"/>
        <c:lblAlgn val="ctr"/>
        <c:lblOffset val="100"/>
        <c:noMultiLvlLbl val="0"/>
      </c:catAx>
      <c:valAx>
        <c:axId val="220720128"/>
        <c:scaling>
          <c:orientation val="minMax"/>
        </c:scaling>
        <c:delete val="1"/>
        <c:axPos val="l"/>
        <c:numFmt formatCode="#,##0" sourceLinked="1"/>
        <c:majorTickMark val="none"/>
        <c:minorTickMark val="none"/>
        <c:tickLblPos val="nextTo"/>
        <c:crossAx val="220717440"/>
        <c:crosses val="autoZero"/>
        <c:crossBetween val="between"/>
      </c:valAx>
      <c:spPr>
        <a:noFill/>
        <a:ln>
          <a:noFill/>
        </a:ln>
        <a:effectLst/>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userShapes r:id="rId1"/>
  <c:extLst xmlns:c16r2="http://schemas.microsoft.com/office/drawing/2015/06/chart">
    <c:ext xmlns:c16="http://schemas.microsoft.com/office/drawing/2014/chart" uri="{E28EC0CA-F0BB-4C9C-879D-F8772B89E7AC}">
      <c16:pivotOptions16>
        <c16:showExpandCollapseFieldButtons val="1"/>
      </c16:pivotOptions16>
    </c:ext>
    <c:ext xmlns:c14="http://schemas.microsoft.com/office/drawing/2007/8/2/chart" uri="{781A3756-C4B2-4CAC-9D66-4F8BD8637D16}">
      <c14:pivotOptions>
        <c14:dropZoneFilter val="1"/>
        <c14:dropZoneCategories val="1"/>
        <c14:dropZoneData val="1"/>
        <c14:dropZonesVisible val="1"/>
      </c14:pivotOptions>
    </c:ext>
  </c:extLst>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pivotSource>
    <c:name>[Activity Spending Tracker Template.xlsx]Table. Spending over time!SpendingOverTime</c:name>
    <c:fmtId val="27"/>
  </c:pivotSource>
  <c:chart>
    <c:title>
      <c:tx>
        <c:rich>
          <a:bodyPr rot="0" spcFirstLastPara="1" vertOverflow="ellipsis" vert="horz" wrap="square" anchor="ctr" anchorCtr="1"/>
          <a:lstStyle/>
          <a:p>
            <a:pPr>
              <a:defRPr sz="1400" b="0" i="0" u="none" strike="noStrike" kern="1200" spc="0" baseline="0">
                <a:solidFill>
                  <a:schemeClr val="dk1"/>
                </a:solidFill>
                <a:latin typeface="+mn-lt"/>
                <a:ea typeface="+mn-ea"/>
                <a:cs typeface="+mn-cs"/>
              </a:defRPr>
            </a:pPr>
            <a:r>
              <a:rPr lang="en-GB"/>
              <a:t>Total spending</a:t>
            </a:r>
            <a:r>
              <a:rPr lang="en-GB" baseline="0"/>
              <a:t> over time</a:t>
            </a:r>
          </a:p>
        </c:rich>
      </c:tx>
      <c:layout/>
      <c:overlay val="0"/>
      <c:spPr>
        <a:noFill/>
        <a:ln>
          <a:noFill/>
        </a:ln>
        <a:effectLst/>
      </c:spPr>
    </c:title>
    <c:autoTitleDeleted val="0"/>
    <c:pivotFmts>
      <c:pivotFmt>
        <c:idx val="0"/>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delete val="1"/>
          <c:extLst xmlns:c16r2="http://schemas.microsoft.com/office/drawing/2015/06/char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delete val="1"/>
          <c:extLst xmlns:c16r2="http://schemas.microsoft.com/office/drawing/2015/06/char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delete val="1"/>
          <c:extLst xmlns:c16r2="http://schemas.microsoft.com/office/drawing/2015/06/char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delete val="1"/>
          <c:extLst xmlns:c16r2="http://schemas.microsoft.com/office/drawing/2015/06/char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delete val="1"/>
          <c:extLst xmlns:c16r2="http://schemas.microsoft.com/office/drawing/2015/06/char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delete val="1"/>
          <c:extLst xmlns:c16r2="http://schemas.microsoft.com/office/drawing/2015/06/chart">
            <c:ext xmlns:c15="http://schemas.microsoft.com/office/drawing/2012/chart" uri="{CE6537A1-D6FC-4f65-9D91-7224C49458BB}"/>
          </c:extLst>
        </c:dLbl>
      </c:pivotFmt>
      <c:pivotFmt>
        <c:idx val="6"/>
        <c:spPr>
          <a:solidFill>
            <a:schemeClr val="accent2"/>
          </a:solidFill>
          <a:ln>
            <a:noFill/>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dLblPos val="inEnd"/>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7"/>
        <c:spPr>
          <a:solidFill>
            <a:schemeClr val="accent2"/>
          </a:solidFill>
          <a:ln>
            <a:noFill/>
          </a:ln>
          <a:effectLst/>
        </c:spPr>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showLegendKey val="1"/>
          <c:showVal val="1"/>
          <c:showCatName val="1"/>
          <c:showSerName val="1"/>
          <c:showPercent val="1"/>
          <c:showBubbleSize val="1"/>
          <c:extLst xmlns:c16r2="http://schemas.microsoft.com/office/drawing/2015/06/chart">
            <c:ext xmlns:c15="http://schemas.microsoft.com/office/drawing/2012/chart" uri="{CE6537A1-D6FC-4f65-9D91-7224C49458BB}"/>
          </c:extLst>
        </c:dLbl>
      </c:pivotFmt>
      <c:pivotFmt>
        <c:idx val="8"/>
        <c:spPr>
          <a:solidFill>
            <a:schemeClr val="accent1"/>
          </a:solidFill>
          <a:ln>
            <a:noFill/>
          </a:ln>
          <a:effectLst/>
        </c:spPr>
        <c:marker>
          <c:symbol val="none"/>
        </c:marker>
        <c:dLbl>
          <c:idx val="0"/>
          <c:delete val="1"/>
          <c:extLst xmlns:c16r2="http://schemas.microsoft.com/office/drawing/2015/06/chart">
            <c:ext xmlns:c15="http://schemas.microsoft.com/office/drawing/2012/chart" uri="{CE6537A1-D6FC-4f65-9D91-7224C49458BB}"/>
          </c:extLst>
        </c:dLbl>
      </c:pivotFmt>
      <c:pivotFmt>
        <c:idx val="9"/>
        <c:spPr>
          <a:solidFill>
            <a:schemeClr val="accent2"/>
          </a:solidFill>
          <a:ln>
            <a:noFill/>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dLblPos val="inEnd"/>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10"/>
        <c:spPr>
          <a:solidFill>
            <a:schemeClr val="accent2"/>
          </a:solidFill>
          <a:ln>
            <a:noFill/>
          </a:ln>
          <a:effectLst/>
        </c:spPr>
        <c:marker>
          <c:symbol val="none"/>
        </c:marker>
        <c:dLbl>
          <c:idx val="0"/>
          <c:layout/>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dLblPos val="inEnd"/>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s>
    <c:plotArea>
      <c:layout/>
      <c:barChart>
        <c:barDir val="col"/>
        <c:grouping val="stacked"/>
        <c:varyColors val="0"/>
        <c:ser>
          <c:idx val="0"/>
          <c:order val="0"/>
          <c:tx>
            <c:strRef>
              <c:f>'Table. Spending over time'!$B$3</c:f>
              <c:strCache>
                <c:ptCount val="1"/>
                <c:pt idx="0">
                  <c:v>Total</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dLblPos val="inEnd"/>
            <c:showLegendKey val="0"/>
            <c:showVal val="1"/>
            <c:showCatName val="0"/>
            <c:showSerName val="0"/>
            <c:showPercent val="0"/>
            <c:showBubbleSize val="0"/>
            <c:showLeaderLines val="0"/>
          </c:dLbls>
          <c:cat>
            <c:multiLvlStrRef>
              <c:f>'Table. Spending over time'!$A$4:$A$6</c:f>
              <c:multiLvlStrCache>
                <c:ptCount val="1"/>
                <c:lvl>
                  <c:pt idx="0">
                    <c:v>May</c:v>
                  </c:pt>
                </c:lvl>
                <c:lvl>
                  <c:pt idx="0">
                    <c:v>2025</c:v>
                  </c:pt>
                </c:lvl>
              </c:multiLvlStrCache>
            </c:multiLvlStrRef>
          </c:cat>
          <c:val>
            <c:numRef>
              <c:f>'Table. Spending over time'!$B$4:$B$6</c:f>
              <c:numCache>
                <c:formatCode>0</c:formatCode>
                <c:ptCount val="1"/>
                <c:pt idx="0">
                  <c:v>124.12</c:v>
                </c:pt>
              </c:numCache>
            </c:numRef>
          </c:val>
          <c:extLst xmlns:c16r2="http://schemas.microsoft.com/office/drawing/2015/06/chart">
            <c:ext xmlns:c16="http://schemas.microsoft.com/office/drawing/2014/chart" uri="{C3380CC4-5D6E-409C-BE32-E72D297353CC}">
              <c16:uniqueId val="{00000000-49B6-4168-8D01-777C52F9F969}"/>
            </c:ext>
          </c:extLst>
        </c:ser>
        <c:dLbls>
          <c:showLegendKey val="0"/>
          <c:showVal val="0"/>
          <c:showCatName val="0"/>
          <c:showSerName val="0"/>
          <c:showPercent val="0"/>
          <c:showBubbleSize val="0"/>
        </c:dLbls>
        <c:gapWidth val="60"/>
        <c:overlap val="100"/>
        <c:axId val="230842368"/>
        <c:axId val="230843904"/>
      </c:barChart>
      <c:catAx>
        <c:axId val="23084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crossAx val="230843904"/>
        <c:crosses val="autoZero"/>
        <c:auto val="1"/>
        <c:lblAlgn val="ctr"/>
        <c:lblOffset val="100"/>
        <c:noMultiLvlLbl val="0"/>
      </c:catAx>
      <c:valAx>
        <c:axId val="230843904"/>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crossAx val="230842368"/>
        <c:crosses val="autoZero"/>
        <c:crossBetween val="between"/>
      </c:valAx>
      <c:spPr>
        <a:noFill/>
        <a:ln>
          <a:noFill/>
        </a:ln>
        <a:effectLst/>
      </c:spPr>
    </c:plotArea>
    <c:plotVisOnly val="1"/>
    <c:dispBlanksAs val="gap"/>
    <c:showDLblsOverMax val="0"/>
    <c:extLst xmlns:c16r2="http://schemas.microsoft.com/office/drawing/2015/06/chart"/>
  </c:chart>
  <c:spPr>
    <a:solidFill>
      <a:schemeClr val="lt1"/>
    </a:solidFill>
    <a:ln w="12700" cap="flat" cmpd="sng" algn="ctr">
      <a:solidFill>
        <a:schemeClr val="accent3"/>
      </a:solidFill>
      <a:prstDash val="solid"/>
      <a:miter lim="800000"/>
    </a:ln>
    <a:effectLst/>
  </c:spPr>
  <c:txPr>
    <a:bodyPr/>
    <a:lstStyle/>
    <a:p>
      <a:pPr>
        <a:defRPr>
          <a:solidFill>
            <a:schemeClr val="dk1"/>
          </a:solidFill>
          <a:latin typeface="+mn-lt"/>
          <a:ea typeface="+mn-ea"/>
          <a:cs typeface="+mn-cs"/>
        </a:defRPr>
      </a:pPr>
      <a:endParaRPr lang="en-US"/>
    </a:p>
  </c:txPr>
  <c:extLst xmlns:c16r2="http://schemas.microsoft.com/office/drawing/2015/06/chart">
    <c:ext xmlns:c14="http://schemas.microsoft.com/office/drawing/2007/8/2/chart" uri="{781A3756-C4B2-4CAC-9D66-4F8BD8637D16}">
      <c14:pivotOptions>
        <c14:dropZonesVisible val="1"/>
      </c14:pivotOptions>
    </c:ext>
  </c:extLst>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pivotSource>
    <c:name>[Activity Spending Tracker Template.xlsx]Table. Spending split over time!SpendingSplitOverTime</c:name>
    <c:fmtId val="12"/>
  </c:pivotSource>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solidFill>
                <a:latin typeface="+mn-lt"/>
                <a:ea typeface="+mn-ea"/>
                <a:cs typeface="+mn-cs"/>
              </a:defRPr>
            </a:pPr>
            <a:r>
              <a:rPr lang="en-GB"/>
              <a:t>Spending by category over time</a:t>
            </a:r>
          </a:p>
        </c:rich>
      </c:tx>
      <c:layout/>
      <c:overlay val="0"/>
      <c:spPr>
        <a:noFill/>
        <a:ln>
          <a:noFill/>
        </a:ln>
        <a:effectLst/>
      </c:spPr>
    </c:title>
    <c:autoTitleDeleted val="0"/>
    <c:pivotFmts>
      <c:pivotFmt>
        <c:idx val="0"/>
        <c:spPr>
          <a:solidFill>
            <a:schemeClr val="bg1"/>
          </a:solidFill>
          <a:ln>
            <a:solidFill>
              <a:schemeClr val="tx1"/>
            </a:solidFill>
          </a:ln>
          <a:effectLst/>
        </c:spPr>
        <c:marker>
          <c:symbol val="none"/>
        </c:marker>
        <c:dLbl>
          <c:idx val="0"/>
          <c:delete val="1"/>
          <c:extLst xmlns:c16r2="http://schemas.microsoft.com/office/drawing/2015/06/chart">
            <c:ext xmlns:c15="http://schemas.microsoft.com/office/drawing/2012/chart" uri="{CE6537A1-D6FC-4f65-9D91-7224C49458BB}"/>
          </c:extLst>
        </c:dLbl>
      </c:pivotFmt>
      <c:pivotFmt>
        <c:idx val="1"/>
        <c:spPr>
          <a:solidFill>
            <a:schemeClr val="accent1"/>
          </a:solidFill>
          <a:ln>
            <a:noFill/>
          </a:ln>
          <a:effectLst/>
        </c:spPr>
        <c:marker>
          <c:symbol val="none"/>
        </c:marker>
        <c:dLbl>
          <c:idx val="0"/>
          <c:delete val="1"/>
          <c:extLst xmlns:c16r2="http://schemas.microsoft.com/office/drawing/2015/06/chart">
            <c:ext xmlns:c15="http://schemas.microsoft.com/office/drawing/2012/chart" uri="{CE6537A1-D6FC-4f65-9D91-7224C49458BB}"/>
          </c:extLst>
        </c:dLbl>
      </c:pivotFmt>
      <c:pivotFmt>
        <c:idx val="2"/>
        <c:spPr>
          <a:solidFill>
            <a:schemeClr val="accent1"/>
          </a:solidFill>
          <a:ln>
            <a:noFill/>
          </a:ln>
          <a:effectLst/>
        </c:spPr>
        <c:marker>
          <c:symbol val="none"/>
        </c:marker>
        <c:dLbl>
          <c:idx val="0"/>
          <c:delete val="1"/>
          <c:extLst xmlns:c16r2="http://schemas.microsoft.com/office/drawing/2015/06/chart">
            <c:ext xmlns:c15="http://schemas.microsoft.com/office/drawing/2012/chart" uri="{CE6537A1-D6FC-4f65-9D91-7224C49458BB}"/>
          </c:extLst>
        </c:dLbl>
      </c:pivotFmt>
      <c:pivotFmt>
        <c:idx val="3"/>
        <c:spPr>
          <a:solidFill>
            <a:schemeClr val="accent5"/>
          </a:solidFill>
          <a:ln>
            <a:noFill/>
          </a:ln>
          <a:effectLst/>
        </c:spPr>
        <c:marker>
          <c:symbol val="none"/>
        </c:marker>
        <c:dLbl>
          <c:idx val="0"/>
          <c:delete val="1"/>
          <c:extLst xmlns:c16r2="http://schemas.microsoft.com/office/drawing/2015/06/chart">
            <c:ext xmlns:c15="http://schemas.microsoft.com/office/drawing/2012/chart" uri="{CE6537A1-D6FC-4f65-9D91-7224C49458BB}"/>
          </c:extLst>
        </c:dLbl>
      </c:pivotFmt>
      <c:pivotFmt>
        <c:idx val="4"/>
        <c:spPr>
          <a:solidFill>
            <a:schemeClr val="accent4"/>
          </a:solidFill>
          <a:ln>
            <a:noFill/>
          </a:ln>
          <a:effectLst/>
        </c:spPr>
        <c:marker>
          <c:symbol val="none"/>
        </c:marker>
        <c:dLbl>
          <c:idx val="0"/>
          <c:delete val="1"/>
          <c:extLst xmlns:c16r2="http://schemas.microsoft.com/office/drawing/2015/06/chart">
            <c:ext xmlns:c15="http://schemas.microsoft.com/office/drawing/2012/chart" uri="{CE6537A1-D6FC-4f65-9D91-7224C49458BB}"/>
          </c:extLst>
        </c:dLbl>
      </c:pivotFmt>
      <c:pivotFmt>
        <c:idx val="5"/>
        <c:spPr>
          <a:solidFill>
            <a:schemeClr val="accent1"/>
          </a:solidFill>
          <a:ln>
            <a:noFill/>
          </a:ln>
          <a:effectLst/>
        </c:spPr>
        <c:marker>
          <c:symbol val="none"/>
        </c:marker>
        <c:dLbl>
          <c:idx val="0"/>
          <c:delete val="1"/>
          <c:extLst xmlns:c16r2="http://schemas.microsoft.com/office/drawing/2015/06/chart">
            <c:ext xmlns:c15="http://schemas.microsoft.com/office/drawing/2012/chart" uri="{CE6537A1-D6FC-4f65-9D91-7224C49458BB}"/>
          </c:extLst>
        </c:dLbl>
      </c:pivotFmt>
      <c:pivotFmt>
        <c:idx val="6"/>
        <c:spPr>
          <a:solidFill>
            <a:schemeClr val="accent1"/>
          </a:solidFill>
          <a:ln>
            <a:noFill/>
          </a:ln>
          <a:effectLst/>
        </c:spPr>
        <c:marker>
          <c:symbol val="none"/>
        </c:marker>
        <c:dLbl>
          <c:idx val="0"/>
          <c:delete val="1"/>
          <c:extLst xmlns:c16r2="http://schemas.microsoft.com/office/drawing/2015/06/chart">
            <c:ext xmlns:c15="http://schemas.microsoft.com/office/drawing/2012/chart" uri="{CE6537A1-D6FC-4f65-9D91-7224C49458BB}"/>
          </c:extLst>
        </c:dLbl>
      </c:pivotFmt>
      <c:pivotFmt>
        <c:idx val="7"/>
        <c:spPr>
          <a:solidFill>
            <a:schemeClr val="bg1"/>
          </a:solidFill>
          <a:ln>
            <a:solidFill>
              <a:schemeClr val="tx1"/>
            </a:solidFill>
          </a:ln>
          <a:effectLst/>
        </c:spPr>
        <c:marker>
          <c:symbol val="none"/>
        </c:marker>
        <c:dLbl>
          <c:idx val="0"/>
          <c:delete val="1"/>
          <c:extLst xmlns:c16r2="http://schemas.microsoft.com/office/drawing/2015/06/chart">
            <c:ext xmlns:c15="http://schemas.microsoft.com/office/drawing/2012/chart" uri="{CE6537A1-D6FC-4f65-9D91-7224C49458BB}"/>
          </c:extLst>
        </c:dLbl>
      </c:pivotFmt>
      <c:pivotFmt>
        <c:idx val="8"/>
        <c:spPr>
          <a:solidFill>
            <a:schemeClr val="accent1"/>
          </a:solidFill>
          <a:ln>
            <a:noFill/>
          </a:ln>
          <a:effectLst/>
        </c:spPr>
        <c:marker>
          <c:symbol val="none"/>
        </c:marker>
        <c:dLbl>
          <c:idx val="0"/>
          <c:delete val="1"/>
          <c:extLst xmlns:c16r2="http://schemas.microsoft.com/office/drawing/2015/06/chart">
            <c:ext xmlns:c15="http://schemas.microsoft.com/office/drawing/2012/chart" uri="{CE6537A1-D6FC-4f65-9D91-7224C49458BB}"/>
          </c:extLst>
        </c:dLbl>
      </c:pivotFmt>
      <c:pivotFmt>
        <c:idx val="9"/>
        <c:spPr>
          <a:solidFill>
            <a:schemeClr val="accent1"/>
          </a:solidFill>
          <a:ln>
            <a:noFill/>
          </a:ln>
          <a:effectLst/>
        </c:spPr>
        <c:marker>
          <c:symbol val="none"/>
        </c:marker>
        <c:dLbl>
          <c:idx val="0"/>
          <c:delete val="1"/>
          <c:extLst xmlns:c16r2="http://schemas.microsoft.com/office/drawing/2015/06/chart">
            <c:ext xmlns:c15="http://schemas.microsoft.com/office/drawing/2012/chart" uri="{CE6537A1-D6FC-4f65-9D91-7224C49458BB}"/>
          </c:extLst>
        </c:dLbl>
      </c:pivotFmt>
      <c:pivotFmt>
        <c:idx val="10"/>
        <c:spPr>
          <a:solidFill>
            <a:schemeClr val="accent5"/>
          </a:solidFill>
          <a:ln>
            <a:noFill/>
          </a:ln>
          <a:effectLst/>
        </c:spPr>
        <c:marker>
          <c:symbol val="none"/>
        </c:marker>
        <c:dLbl>
          <c:idx val="0"/>
          <c:delete val="1"/>
          <c:extLst xmlns:c16r2="http://schemas.microsoft.com/office/drawing/2015/06/chart">
            <c:ext xmlns:c15="http://schemas.microsoft.com/office/drawing/2012/chart" uri="{CE6537A1-D6FC-4f65-9D91-7224C49458BB}"/>
          </c:extLst>
        </c:dLbl>
      </c:pivotFmt>
      <c:pivotFmt>
        <c:idx val="11"/>
        <c:spPr>
          <a:solidFill>
            <a:schemeClr val="accent4"/>
          </a:solidFill>
          <a:ln>
            <a:noFill/>
          </a:ln>
          <a:effectLst/>
        </c:spPr>
        <c:marker>
          <c:symbol val="none"/>
        </c:marker>
        <c:dLbl>
          <c:idx val="0"/>
          <c:delete val="1"/>
          <c:extLst xmlns:c16r2="http://schemas.microsoft.com/office/drawing/2015/06/chart">
            <c:ext xmlns:c15="http://schemas.microsoft.com/office/drawing/2012/chart" uri="{CE6537A1-D6FC-4f65-9D91-7224C49458BB}"/>
          </c:extLst>
        </c:dLbl>
      </c:pivotFmt>
      <c:pivotFmt>
        <c:idx val="12"/>
        <c:spPr>
          <a:solidFill>
            <a:schemeClr val="accent1"/>
          </a:solidFill>
          <a:ln>
            <a:noFill/>
          </a:ln>
          <a:effectLst/>
        </c:spPr>
        <c:marker>
          <c:symbol val="none"/>
        </c:marker>
        <c:dLbl>
          <c:idx val="0"/>
          <c:delete val="1"/>
          <c:extLst xmlns:c16r2="http://schemas.microsoft.com/office/drawing/2015/06/chart">
            <c:ext xmlns:c15="http://schemas.microsoft.com/office/drawing/2012/chart" uri="{CE6537A1-D6FC-4f65-9D91-7224C49458BB}"/>
          </c:extLst>
        </c:dLbl>
      </c:pivotFmt>
      <c:pivotFmt>
        <c:idx val="13"/>
        <c:spPr>
          <a:solidFill>
            <a:schemeClr val="accent1"/>
          </a:solidFill>
          <a:ln>
            <a:noFill/>
          </a:ln>
          <a:effectLst/>
        </c:spPr>
        <c:marker>
          <c:symbol val="none"/>
        </c:marker>
        <c:dLbl>
          <c:idx val="0"/>
          <c:delete val="1"/>
          <c:extLst xmlns:c16r2="http://schemas.microsoft.com/office/drawing/2015/06/chart">
            <c:ext xmlns:c15="http://schemas.microsoft.com/office/drawing/2012/chart" uri="{CE6537A1-D6FC-4f65-9D91-7224C49458BB}"/>
          </c:extLst>
        </c:dLbl>
      </c:pivotFmt>
      <c:pivotFmt>
        <c:idx val="14"/>
        <c:spPr>
          <a:solidFill>
            <a:schemeClr val="accent1"/>
          </a:solidFill>
          <a:ln>
            <a:noFill/>
          </a:ln>
          <a:effectLst/>
        </c:spPr>
        <c:marker>
          <c:symbol val="none"/>
        </c:marker>
        <c:dLbl>
          <c:idx val="0"/>
          <c:delete val="1"/>
          <c:extLst xmlns:c16r2="http://schemas.microsoft.com/office/drawing/2015/06/chart">
            <c:ext xmlns:c15="http://schemas.microsoft.com/office/drawing/2012/chart" uri="{CE6537A1-D6FC-4f65-9D91-7224C49458BB}"/>
          </c:extLst>
        </c:dLbl>
      </c:pivotFmt>
      <c:pivotFmt>
        <c:idx val="15"/>
        <c:spPr>
          <a:solidFill>
            <a:schemeClr val="bg1"/>
          </a:solidFill>
          <a:ln>
            <a:solidFill>
              <a:schemeClr val="tx1"/>
            </a:solidFill>
          </a:ln>
          <a:effectLst/>
        </c:spPr>
        <c:marker>
          <c:symbol val="none"/>
        </c:marker>
        <c:dLbl>
          <c:idx val="0"/>
          <c:delete val="1"/>
          <c:extLst xmlns:c16r2="http://schemas.microsoft.com/office/drawing/2015/06/chart">
            <c:ext xmlns:c15="http://schemas.microsoft.com/office/drawing/2012/chart" uri="{CE6537A1-D6FC-4f65-9D91-7224C49458BB}"/>
          </c:extLst>
        </c:dLbl>
      </c:pivotFmt>
      <c:pivotFmt>
        <c:idx val="16"/>
        <c:spPr>
          <a:solidFill>
            <a:schemeClr val="accent1"/>
          </a:solidFill>
          <a:ln>
            <a:noFill/>
          </a:ln>
          <a:effectLst/>
        </c:spPr>
        <c:marker>
          <c:symbol val="none"/>
        </c:marker>
        <c:dLbl>
          <c:idx val="0"/>
          <c:layout/>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dLblPos val="ctr"/>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17"/>
        <c:spPr>
          <a:solidFill>
            <a:schemeClr val="accent1"/>
          </a:solidFill>
          <a:ln>
            <a:noFill/>
          </a:ln>
          <a:effectLst/>
        </c:spPr>
        <c:marker>
          <c:symbol val="none"/>
        </c:marker>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dLblPos val="ctr"/>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18"/>
        <c:spPr>
          <a:solidFill>
            <a:schemeClr val="accent2"/>
          </a:solidFill>
          <a:ln>
            <a:noFill/>
          </a:ln>
          <a:effectLst/>
        </c:spPr>
        <c:marker>
          <c:symbol val="none"/>
        </c:marker>
        <c:dLbl>
          <c:idx val="0"/>
          <c:layout/>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dLblPos val="ctr"/>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19"/>
        <c:spPr>
          <a:solidFill>
            <a:schemeClr val="accent4"/>
          </a:solidFill>
          <a:ln>
            <a:noFill/>
          </a:ln>
          <a:effectLst/>
        </c:spPr>
        <c:marker>
          <c:symbol val="none"/>
        </c:marker>
        <c:dLbl>
          <c:idx val="0"/>
          <c:delete val="1"/>
          <c:extLst xmlns:c16r2="http://schemas.microsoft.com/office/drawing/2015/06/chart">
            <c:ext xmlns:c15="http://schemas.microsoft.com/office/drawing/2012/chart" uri="{CE6537A1-D6FC-4f65-9D91-7224C49458BB}"/>
          </c:extLst>
        </c:dLbl>
      </c:pivotFmt>
      <c:pivotFmt>
        <c:idx val="20"/>
        <c:spPr>
          <a:solidFill>
            <a:schemeClr val="accent5"/>
          </a:solidFill>
          <a:ln>
            <a:noFill/>
          </a:ln>
          <a:effectLst/>
        </c:spPr>
        <c:marker>
          <c:symbol val="none"/>
        </c:marker>
        <c:dLbl>
          <c:idx val="0"/>
          <c:layout/>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dLblPos val="ctr"/>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
        <c:idx val="21"/>
        <c:spPr>
          <a:solidFill>
            <a:schemeClr val="accent1"/>
          </a:solidFill>
          <a:ln>
            <a:noFill/>
          </a:ln>
          <a:effectLst/>
        </c:spPr>
        <c:marker>
          <c:symbol val="none"/>
        </c:marker>
        <c:dLbl>
          <c:idx val="0"/>
          <c:delete val="1"/>
          <c:extLst xmlns:c16r2="http://schemas.microsoft.com/office/drawing/2015/06/chart">
            <c:ext xmlns:c15="http://schemas.microsoft.com/office/drawing/2012/chart" uri="{CE6537A1-D6FC-4f65-9D91-7224C49458BB}"/>
          </c:extLst>
        </c:dLbl>
      </c:pivotFmt>
      <c:pivotFmt>
        <c:idx val="22"/>
        <c:spPr>
          <a:solidFill>
            <a:schemeClr val="accent1"/>
          </a:solidFill>
          <a:ln>
            <a:noFill/>
          </a:ln>
          <a:effectLst/>
        </c:spPr>
        <c:marker>
          <c:symbol val="none"/>
        </c:marker>
        <c:dLbl>
          <c:idx val="0"/>
          <c:delete val="1"/>
          <c:extLst xmlns:c16r2="http://schemas.microsoft.com/office/drawing/2015/06/chart">
            <c:ext xmlns:c15="http://schemas.microsoft.com/office/drawing/2012/chart" uri="{CE6537A1-D6FC-4f65-9D91-7224C49458BB}"/>
          </c:extLst>
        </c:dLbl>
      </c:pivotFmt>
      <c:pivotFmt>
        <c:idx val="23"/>
        <c:spPr>
          <a:solidFill>
            <a:schemeClr val="accent1"/>
          </a:solidFill>
          <a:ln>
            <a:noFill/>
          </a:ln>
          <a:effectLst/>
        </c:spPr>
        <c:marker>
          <c:symbol val="none"/>
        </c:marker>
        <c:dLbl>
          <c:idx val="0"/>
          <c:delete val="1"/>
          <c:extLst xmlns:c16r2="http://schemas.microsoft.com/office/drawing/2015/06/chart">
            <c:ext xmlns:c15="http://schemas.microsoft.com/office/drawing/2012/chart" uri="{CE6537A1-D6FC-4f65-9D91-7224C49458BB}"/>
          </c:extLst>
        </c:dLbl>
      </c:pivotFmt>
      <c:pivotFmt>
        <c:idx val="2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dLblPos val="ctr"/>
          <c:showLegendKey val="0"/>
          <c:showVal val="1"/>
          <c:showCatName val="0"/>
          <c:showSerName val="0"/>
          <c:showPercent val="0"/>
          <c:showBubbleSize val="0"/>
          <c:extLst xmlns:c16r2="http://schemas.microsoft.com/office/drawing/2015/06/chart">
            <c:ext xmlns:c15="http://schemas.microsoft.com/office/drawing/2012/chart" uri="{CE6537A1-D6FC-4f65-9D91-7224C49458BB}"/>
          </c:extLst>
        </c:dLbl>
      </c:pivotFmt>
    </c:pivotFmts>
    <c:plotArea>
      <c:layout/>
      <c:barChart>
        <c:barDir val="bar"/>
        <c:grouping val="stacked"/>
        <c:varyColors val="0"/>
        <c:ser>
          <c:idx val="0"/>
          <c:order val="0"/>
          <c:tx>
            <c:strRef>
              <c:f>'Table. Spending split over time'!$B$3:$B$4</c:f>
              <c:strCache>
                <c:ptCount val="1"/>
                <c:pt idx="0">
                  <c:v>Eating Out</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dLblPos val="ctr"/>
            <c:showLegendKey val="0"/>
            <c:showVal val="1"/>
            <c:showCatName val="0"/>
            <c:showSerName val="0"/>
            <c:showPercent val="0"/>
            <c:showBubbleSize val="0"/>
            <c:showLeaderLines val="0"/>
          </c:dLbls>
          <c:cat>
            <c:multiLvlStrRef>
              <c:f>'Table. Spending split over time'!$A$5:$A$7</c:f>
              <c:multiLvlStrCache>
                <c:ptCount val="1"/>
                <c:lvl>
                  <c:pt idx="0">
                    <c:v>May</c:v>
                  </c:pt>
                </c:lvl>
                <c:lvl>
                  <c:pt idx="0">
                    <c:v>2025</c:v>
                  </c:pt>
                </c:lvl>
              </c:multiLvlStrCache>
            </c:multiLvlStrRef>
          </c:cat>
          <c:val>
            <c:numRef>
              <c:f>'Table. Spending split over time'!$B$5:$B$7</c:f>
              <c:numCache>
                <c:formatCode>General</c:formatCode>
                <c:ptCount val="1"/>
                <c:pt idx="0">
                  <c:v>48.32</c:v>
                </c:pt>
              </c:numCache>
            </c:numRef>
          </c:val>
          <c:extLst xmlns:c16r2="http://schemas.microsoft.com/office/drawing/2015/06/chart">
            <c:ext xmlns:c16="http://schemas.microsoft.com/office/drawing/2014/chart" uri="{C3380CC4-5D6E-409C-BE32-E72D297353CC}">
              <c16:uniqueId val="{00000000-7928-414A-9F09-35D73399370E}"/>
            </c:ext>
          </c:extLst>
        </c:ser>
        <c:ser>
          <c:idx val="1"/>
          <c:order val="1"/>
          <c:tx>
            <c:strRef>
              <c:f>'Table. Spending split over time'!$C$3:$C$4</c:f>
              <c:strCache>
                <c:ptCount val="1"/>
                <c:pt idx="0">
                  <c:v>Groceries</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dLblPos val="ctr"/>
            <c:showLegendKey val="0"/>
            <c:showVal val="1"/>
            <c:showCatName val="0"/>
            <c:showSerName val="0"/>
            <c:showPercent val="0"/>
            <c:showBubbleSize val="0"/>
            <c:showLeaderLines val="0"/>
          </c:dLbls>
          <c:cat>
            <c:multiLvlStrRef>
              <c:f>'Table. Spending split over time'!$A$5:$A$7</c:f>
              <c:multiLvlStrCache>
                <c:ptCount val="1"/>
                <c:lvl>
                  <c:pt idx="0">
                    <c:v>May</c:v>
                  </c:pt>
                </c:lvl>
                <c:lvl>
                  <c:pt idx="0">
                    <c:v>2025</c:v>
                  </c:pt>
                </c:lvl>
              </c:multiLvlStrCache>
            </c:multiLvlStrRef>
          </c:cat>
          <c:val>
            <c:numRef>
              <c:f>'Table. Spending split over time'!$C$5:$C$7</c:f>
              <c:numCache>
                <c:formatCode>General</c:formatCode>
                <c:ptCount val="1"/>
                <c:pt idx="0">
                  <c:v>50</c:v>
                </c:pt>
              </c:numCache>
            </c:numRef>
          </c:val>
          <c:extLst xmlns:c16r2="http://schemas.microsoft.com/office/drawing/2015/06/chart">
            <c:ext xmlns:c16="http://schemas.microsoft.com/office/drawing/2014/chart" uri="{C3380CC4-5D6E-409C-BE32-E72D297353CC}">
              <c16:uniqueId val="{00000001-7928-414A-9F09-35D73399370E}"/>
            </c:ext>
          </c:extLst>
        </c:ser>
        <c:ser>
          <c:idx val="2"/>
          <c:order val="2"/>
          <c:tx>
            <c:strRef>
              <c:f>'Table. Spending split over time'!$D$3:$D$4</c:f>
              <c:strCache>
                <c:ptCount val="1"/>
                <c:pt idx="0">
                  <c:v>Misc</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dLblPos val="ctr"/>
            <c:showLegendKey val="0"/>
            <c:showVal val="1"/>
            <c:showCatName val="0"/>
            <c:showSerName val="0"/>
            <c:showPercent val="0"/>
            <c:showBubbleSize val="0"/>
            <c:showLeaderLines val="0"/>
          </c:dLbls>
          <c:cat>
            <c:multiLvlStrRef>
              <c:f>'Table. Spending split over time'!$A$5:$A$7</c:f>
              <c:multiLvlStrCache>
                <c:ptCount val="1"/>
                <c:lvl>
                  <c:pt idx="0">
                    <c:v>May</c:v>
                  </c:pt>
                </c:lvl>
                <c:lvl>
                  <c:pt idx="0">
                    <c:v>2025</c:v>
                  </c:pt>
                </c:lvl>
              </c:multiLvlStrCache>
            </c:multiLvlStrRef>
          </c:cat>
          <c:val>
            <c:numRef>
              <c:f>'Table. Spending split over time'!$D$5:$D$7</c:f>
              <c:numCache>
                <c:formatCode>General</c:formatCode>
                <c:ptCount val="1"/>
                <c:pt idx="0">
                  <c:v>25.8</c:v>
                </c:pt>
              </c:numCache>
            </c:numRef>
          </c:val>
          <c:extLst xmlns:c16r2="http://schemas.microsoft.com/office/drawing/2015/06/chart">
            <c:ext xmlns:c16="http://schemas.microsoft.com/office/drawing/2014/chart" uri="{C3380CC4-5D6E-409C-BE32-E72D297353CC}">
              <c16:uniqueId val="{00000002-7928-414A-9F09-35D73399370E}"/>
            </c:ext>
          </c:extLst>
        </c:ser>
        <c:dLbls>
          <c:dLblPos val="ctr"/>
          <c:showLegendKey val="0"/>
          <c:showVal val="1"/>
          <c:showCatName val="0"/>
          <c:showSerName val="0"/>
          <c:showPercent val="0"/>
          <c:showBubbleSize val="0"/>
        </c:dLbls>
        <c:gapWidth val="25"/>
        <c:overlap val="100"/>
        <c:axId val="231183872"/>
        <c:axId val="231185408"/>
      </c:barChart>
      <c:catAx>
        <c:axId val="23118387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crossAx val="231185408"/>
        <c:crosses val="autoZero"/>
        <c:auto val="1"/>
        <c:lblAlgn val="ctr"/>
        <c:lblOffset val="100"/>
        <c:noMultiLvlLbl val="0"/>
      </c:catAx>
      <c:valAx>
        <c:axId val="231185408"/>
        <c:scaling>
          <c:orientation val="minMax"/>
        </c:scaling>
        <c:delete val="0"/>
        <c:axPos val="t"/>
        <c:numFmt formatCode="General" sourceLinked="1"/>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crossAx val="231183872"/>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legend>
    <c:plotVisOnly val="1"/>
    <c:dispBlanksAs val="gap"/>
    <c:showDLblsOverMax val="0"/>
    <c:extLst xmlns:c16r2="http://schemas.microsoft.com/office/drawing/2015/06/chart"/>
  </c:chart>
  <c:spPr>
    <a:solidFill>
      <a:schemeClr val="lt1"/>
    </a:solidFill>
    <a:ln w="12700" cap="flat" cmpd="sng" algn="ctr">
      <a:solidFill>
        <a:schemeClr val="accent3"/>
      </a:solidFill>
      <a:prstDash val="solid"/>
      <a:miter lim="800000"/>
    </a:ln>
    <a:effectLst/>
  </c:spPr>
  <c:txPr>
    <a:bodyPr/>
    <a:lstStyle/>
    <a:p>
      <a:pPr>
        <a:defRPr>
          <a:solidFill>
            <a:schemeClr val="dk1"/>
          </a:solidFill>
          <a:latin typeface="+mn-lt"/>
          <a:ea typeface="+mn-ea"/>
          <a:cs typeface="+mn-cs"/>
        </a:defRPr>
      </a:pPr>
      <a:endParaRPr lang="en-US"/>
    </a:p>
  </c:txPr>
  <c:extLst xmlns:c16r2="http://schemas.microsoft.com/office/drawing/2015/06/chart">
    <c:ext xmlns:c14="http://schemas.microsoft.com/office/drawing/2007/8/2/chart" uri="{781A3756-C4B2-4CAC-9D66-4F8BD8637D16}">
      <c14:pivotOptions>
        <c14:dropZonesVisible val="1"/>
      </c14:pivotOptions>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2.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4.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5.xml"/></Relationships>
</file>

<file path=xl/chartsheets/sheet1.xml><?xml version="1.0" encoding="utf-8"?>
<chartsheet xmlns="http://schemas.openxmlformats.org/spreadsheetml/2006/main" xmlns:r="http://schemas.openxmlformats.org/officeDocument/2006/relationships">
  <sheetPr/>
  <sheetViews>
    <sheetView zoomScale="125" workbookViewId="0" zoomToFit="1"/>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sheetPr/>
  <sheetViews>
    <sheetView workbookViewId="0"/>
  </sheetViews>
  <pageMargins left="0.7" right="0.7" top="0.75" bottom="0.75" header="0.3" footer="0.3"/>
  <drawing r:id="rId1"/>
</chartsheet>
</file>

<file path=xl/chartsheets/sheet3.xml><?xml version="1.0" encoding="utf-8"?>
<chartsheet xmlns="http://schemas.openxmlformats.org/spreadsheetml/2006/main" xmlns:r="http://schemas.openxmlformats.org/officeDocument/2006/relationships">
  <sheetPr/>
  <sheetViews>
    <sheetView workbookViewId="0"/>
  </sheetViews>
  <pageMargins left="0.7" right="0.7" top="0.75" bottom="0.75" header="0.3" footer="0.3"/>
  <drawing r:id="rId1"/>
</chartsheet>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15</xdr:row>
      <xdr:rowOff>85725</xdr:rowOff>
    </xdr:from>
    <xdr:to>
      <xdr:col>2</xdr:col>
      <xdr:colOff>523875</xdr:colOff>
      <xdr:row>20</xdr:row>
      <xdr:rowOff>0</xdr:rowOff>
    </xdr:to>
    <mc:AlternateContent xmlns:mc="http://schemas.openxmlformats.org/markup-compatibility/2006" xmlns:a14="http://schemas.microsoft.com/office/drawing/2010/main">
      <mc:Choice Requires="a14">
        <xdr:graphicFrame macro="">
          <xdr:nvGraphicFramePr>
            <xdr:cNvPr id="4" name="Year">
              <a:extLst>
                <a:ext uri="{FF2B5EF4-FFF2-40B4-BE49-F238E27FC236}">
                  <a16:creationId xmlns:a16="http://schemas.microsoft.com/office/drawing/2014/main" xmlns="" id="{EE480C82-AB4C-56B6-0973-3284849A5479}"/>
                </a:ext>
              </a:extLst>
            </xdr:cNvPr>
            <xdr:cNvGraphicFramePr/>
          </xdr:nvGraphicFramePr>
          <xdr:xfrm>
            <a:off x="0" y="0"/>
            <a:ext cx="0" cy="0"/>
          </xdr:xfrm>
          <a:graphic>
            <a:graphicData uri="http://schemas.microsoft.com/office/drawing/2010/slicer">
              <sle:slicer xmlns:sle="http://schemas.microsoft.com/office/drawing/2010/slicer" name="Year"/>
            </a:graphicData>
          </a:graphic>
        </xdr:graphicFrame>
      </mc:Choice>
      <mc:Fallback xmlns="">
        <xdr:sp macro="" textlink="">
          <xdr:nvSpPr>
            <xdr:cNvPr id="0" name=""/>
            <xdr:cNvSpPr>
              <a:spLocks noTextEdit="1"/>
            </xdr:cNvSpPr>
          </xdr:nvSpPr>
          <xdr:spPr>
            <a:xfrm>
              <a:off x="327024" y="3092450"/>
              <a:ext cx="2308225" cy="102235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3</xdr:col>
      <xdr:colOff>0</xdr:colOff>
      <xdr:row>15</xdr:row>
      <xdr:rowOff>88900</xdr:rowOff>
    </xdr:from>
    <xdr:to>
      <xdr:col>14</xdr:col>
      <xdr:colOff>292100</xdr:colOff>
      <xdr:row>19</xdr:row>
      <xdr:rowOff>189800</xdr:rowOff>
    </xdr:to>
    <mc:AlternateContent xmlns:mc="http://schemas.openxmlformats.org/markup-compatibility/2006" xmlns:a14="http://schemas.microsoft.com/office/drawing/2010/main">
      <mc:Choice Requires="a14">
        <xdr:graphicFrame macro="">
          <xdr:nvGraphicFramePr>
            <xdr:cNvPr id="5" name="Month">
              <a:extLst>
                <a:ext uri="{FF2B5EF4-FFF2-40B4-BE49-F238E27FC236}">
                  <a16:creationId xmlns:a16="http://schemas.microsoft.com/office/drawing/2014/main" xmlns="" id="{662E1494-5298-CAF6-CE3D-CA2C7CC904DD}"/>
                </a:ext>
                <a:ext uri="{147F2762-F138-4A5C-976F-8EAC2B608ADB}">
                  <a16:predDERef xmlns:a16="http://schemas.microsoft.com/office/drawing/2014/main" xmlns="" pred="{EE480C82-AB4C-56B6-0973-3284849A5479}"/>
                </a:ext>
              </a:extLst>
            </xdr:cNvPr>
            <xdr:cNvGraphicFramePr/>
          </xdr:nvGraphicFramePr>
          <xdr:xfrm>
            <a:off x="0" y="0"/>
            <a:ext cx="0" cy="0"/>
          </xdr:xfrm>
          <a:graphic>
            <a:graphicData uri="http://schemas.microsoft.com/office/drawing/2010/slicer">
              <sle:slicer xmlns:sle="http://schemas.microsoft.com/office/drawing/2010/slicer" name="Month"/>
            </a:graphicData>
          </a:graphic>
        </xdr:graphicFrame>
      </mc:Choice>
      <mc:Fallback xmlns="">
        <xdr:sp macro="" textlink="">
          <xdr:nvSpPr>
            <xdr:cNvPr id="0" name=""/>
            <xdr:cNvSpPr>
              <a:spLocks noTextEdit="1"/>
            </xdr:cNvSpPr>
          </xdr:nvSpPr>
          <xdr:spPr>
            <a:xfrm>
              <a:off x="2838450" y="3105150"/>
              <a:ext cx="5048250" cy="12312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absoluteAnchor>
    <xdr:pos x="0" y="0"/>
    <xdr:ext cx="8671560" cy="6294120"/>
    <xdr:graphicFrame macro="">
      <xdr:nvGraphicFramePr>
        <xdr:cNvPr id="2" name="Chart 1">
          <a:extLst>
            <a:ext uri="{FF2B5EF4-FFF2-40B4-BE49-F238E27FC236}">
              <a16:creationId xmlns:a16="http://schemas.microsoft.com/office/drawing/2014/main" xmlns="" id="{18CF527B-9F78-C706-7929-46187B4273E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c:userShapes xmlns:c="http://schemas.openxmlformats.org/drawingml/2006/chart">
  <cdr:relSizeAnchor xmlns:cdr="http://schemas.openxmlformats.org/drawingml/2006/chartDrawing">
    <cdr:from>
      <cdr:x>0.17053</cdr:x>
      <cdr:y>0.12392</cdr:y>
    </cdr:from>
    <cdr:to>
      <cdr:x>0.82884</cdr:x>
      <cdr:y>0.21382</cdr:y>
    </cdr:to>
    <cdr:sp macro="" textlink="">
      <cdr:nvSpPr>
        <cdr:cNvPr id="2" name="TextBox 1">
          <a:extLst xmlns:a="http://schemas.openxmlformats.org/drawingml/2006/main">
            <a:ext uri="{FF2B5EF4-FFF2-40B4-BE49-F238E27FC236}">
              <a16:creationId xmlns:a16="http://schemas.microsoft.com/office/drawing/2014/main" xmlns="" id="{F0505B54-5E81-0CE8-43C5-4B5850C6B18B}"/>
            </a:ext>
          </a:extLst>
        </cdr:cNvPr>
        <cdr:cNvSpPr txBox="1"/>
      </cdr:nvSpPr>
      <cdr:spPr>
        <a:xfrm xmlns:a="http://schemas.openxmlformats.org/drawingml/2006/main">
          <a:off x="1585624" y="752465"/>
          <a:ext cx="6121108" cy="54588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GB" sz="1100"/>
            <a:t>This chart</a:t>
          </a:r>
          <a:r>
            <a:rPr lang="en-GB" sz="1100" baseline="0"/>
            <a:t> shows the spending for the timeframe you selected in the Dashboard tab (which could be multiple months and years)</a:t>
          </a:r>
          <a:endParaRPr lang="en-GB" sz="1100"/>
        </a:p>
      </cdr:txBody>
    </cdr:sp>
  </cdr:relSizeAnchor>
</c:userShapes>
</file>

<file path=xl/drawings/drawing4.xml><?xml version="1.0" encoding="utf-8"?>
<xdr:wsDr xmlns:xdr="http://schemas.openxmlformats.org/drawingml/2006/spreadsheetDrawing" xmlns:a="http://schemas.openxmlformats.org/drawingml/2006/main">
  <xdr:absoluteAnchor>
    <xdr:pos x="0" y="0"/>
    <xdr:ext cx="8667750" cy="6296025"/>
    <xdr:graphicFrame macro="">
      <xdr:nvGraphicFramePr>
        <xdr:cNvPr id="2" name="Chart 1">
          <a:extLst>
            <a:ext uri="{FF2B5EF4-FFF2-40B4-BE49-F238E27FC236}">
              <a16:creationId xmlns:a16="http://schemas.microsoft.com/office/drawing/2014/main" xmlns="" id="{7131AA5B-EF3D-B998-C273-7EEE851CA54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8667750" cy="6296025"/>
    <xdr:graphicFrame macro="">
      <xdr:nvGraphicFramePr>
        <xdr:cNvPr id="2" name="Chart 1">
          <a:extLst>
            <a:ext uri="{FF2B5EF4-FFF2-40B4-BE49-F238E27FC236}">
              <a16:creationId xmlns:a16="http://schemas.microsoft.com/office/drawing/2014/main" xmlns="" id="{4812189A-750D-9480-AC24-3C869E3AFDD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OnLoad="1" refreshedBy="Windows User" refreshedDate="46288.688488078704" createdVersion="8" refreshedVersion="4" minRefreshableVersion="3" recordCount="3">
  <cacheSource type="worksheet">
    <worksheetSource name="tTransactions"/>
  </cacheSource>
  <cacheFields count="7">
    <cacheField name="Date" numFmtId="14">
      <sharedItems containsSemiMixedTypes="0" containsNonDate="0" containsDate="1" containsString="0" minDate="2025-05-01T00:00:00" maxDate="2025-05-31T00:00:00"/>
    </cacheField>
    <cacheField name="Description" numFmtId="0">
      <sharedItems/>
    </cacheField>
    <cacheField name="Amount" numFmtId="166">
      <sharedItems containsSemiMixedTypes="0" containsString="0" containsNumber="1" minValue="25.8" maxValue="50"/>
    </cacheField>
    <cacheField name="Category" numFmtId="0">
      <sharedItems containsBlank="1" count="4">
        <s v="Groceries"/>
        <s v="Misc"/>
        <s v="Eating Out"/>
        <m u="1"/>
      </sharedItems>
    </cacheField>
    <cacheField name="Account" numFmtId="0">
      <sharedItems/>
    </cacheField>
    <cacheField name="Year" numFmtId="0">
      <sharedItems containsSemiMixedTypes="0" containsString="0" containsNumber="1" containsInteger="1" minValue="2002" maxValue="2025" count="5">
        <n v="2025"/>
        <n v="2023" u="1"/>
        <n v="2002" u="1"/>
        <n v="2024" u="1"/>
        <n v="2004" u="1"/>
      </sharedItems>
    </cacheField>
    <cacheField name="Month" numFmtId="0">
      <sharedItems containsBlank="1" count="6">
        <s v="May"/>
        <s v="" u="1"/>
        <m u="1"/>
        <s v="Jan" u="1"/>
        <s v="Apr" u="1"/>
        <s v="Feb" u="1"/>
      </sharedItems>
    </cacheField>
  </cacheFields>
  <extLst>
    <ext xmlns:x14="http://schemas.microsoft.com/office/spreadsheetml/2009/9/main" uri="{725AE2AE-9491-48be-B2B4-4EB974FC3084}">
      <x14:pivotCacheDefinition pivotCacheId="2112506984"/>
    </ext>
  </extLst>
</pivotCacheDefinition>
</file>

<file path=xl/pivotCache/pivotCacheRecords1.xml><?xml version="1.0" encoding="utf-8"?>
<pivotCacheRecords xmlns="http://schemas.openxmlformats.org/spreadsheetml/2006/main" xmlns:r="http://schemas.openxmlformats.org/officeDocument/2006/relationships" count="3">
  <r>
    <d v="2025-05-01T00:00:00"/>
    <s v="Tasty food"/>
    <n v="50"/>
    <x v="0"/>
    <s v="Barclaycard"/>
    <x v="0"/>
    <x v="0"/>
  </r>
  <r>
    <d v="2025-05-26T00:00:00"/>
    <s v="Flowers for Rebels"/>
    <n v="25.8"/>
    <x v="1"/>
    <s v="Chase"/>
    <x v="0"/>
    <x v="0"/>
  </r>
  <r>
    <d v="2025-05-30T00:00:00"/>
    <s v="Chorizo Lounge"/>
    <n v="48.32"/>
    <x v="2"/>
    <s v="Starling"/>
    <x v="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Spending by category" cacheId="5" applyNumberFormats="0" applyBorderFormats="0" applyFontFormats="0" applyPatternFormats="0" applyAlignmentFormats="0" applyWidthHeightFormats="1" dataCaption="Values" grandTotalCaption="Total spending" updatedVersion="4" minRefreshableVersion="3" useAutoFormatting="1" itemPrintTitles="1" createdVersion="8" indent="0" compact="0" compactData="0" multipleFieldFilters="0" chartFormat="10">
  <location ref="B29:C33" firstHeaderRow="1" firstDataRow="1" firstDataCol="1"/>
  <pivotFields count="7">
    <pivotField compact="0" numFmtId="165" outline="0" showAll="0"/>
    <pivotField compact="0" outline="0" showAll="0"/>
    <pivotField dataField="1" compact="0" numFmtId="164" outline="0" showAll="0"/>
    <pivotField axis="axisRow" compact="0" outline="0" showAll="0" sortType="descending">
      <items count="5">
        <item x="2"/>
        <item sd="0" x="0"/>
        <item x="1"/>
        <item m="1" x="3"/>
        <item t="default" sd="0"/>
      </items>
      <autoSortScope>
        <pivotArea dataOnly="0" outline="0" fieldPosition="0">
          <references count="1">
            <reference field="4294967294" count="1" selected="0">
              <x v="0"/>
            </reference>
          </references>
        </pivotArea>
      </autoSortScope>
    </pivotField>
    <pivotField compact="0" outline="0" multipleItemSelectionAllowed="1" showAll="0"/>
    <pivotField compact="0" outline="0" showAll="0">
      <items count="6">
        <item m="1" x="2"/>
        <item m="1" x="4"/>
        <item m="1" x="1"/>
        <item m="1" x="3"/>
        <item x="0"/>
        <item t="default"/>
      </items>
    </pivotField>
    <pivotField compact="0" outline="0" multipleItemSelectionAllowed="1" showAll="0">
      <items count="7">
        <item m="1" x="3"/>
        <item m="1" x="5"/>
        <item m="1" x="4"/>
        <item x="0"/>
        <item m="1" x="1"/>
        <item m="1" x="2"/>
        <item t="default"/>
      </items>
    </pivotField>
  </pivotFields>
  <rowFields count="1">
    <field x="3"/>
  </rowFields>
  <rowItems count="4">
    <i>
      <x v="1"/>
    </i>
    <i>
      <x/>
    </i>
    <i>
      <x v="2"/>
    </i>
    <i t="grand">
      <x/>
    </i>
  </rowItems>
  <colItems count="1">
    <i/>
  </colItems>
  <dataFields count="1">
    <dataField name="Spending" fld="2" baseField="3" baseItem="6" numFmtId="3"/>
  </dataFields>
  <formats count="4">
    <format dxfId="5">
      <pivotArea field="3" type="button" dataOnly="0" labelOnly="1" outline="0" axis="axisRow" fieldPosition="0"/>
    </format>
    <format dxfId="4">
      <pivotArea dataOnly="0" labelOnly="1" outline="0" axis="axisValues" fieldPosition="0"/>
    </format>
    <format dxfId="3">
      <pivotArea dataOnly="0" labelOnly="1" outline="0" axis="axisValues" fieldPosition="0"/>
    </format>
    <format dxfId="2">
      <pivotArea outline="0" fieldPosition="0">
        <references count="1">
          <reference field="4294967294" count="1">
            <x v="0"/>
          </reference>
        </references>
      </pivotArea>
    </format>
  </formats>
  <chartFormats count="1">
    <chartFormat chart="3" format="1" series="1">
      <pivotArea type="data" outline="0" fieldPosition="0">
        <references count="1">
          <reference field="4294967294" count="1" selected="0">
            <x v="0"/>
          </reference>
        </references>
      </pivotArea>
    </chartFormat>
  </chart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name="SpendingOverTime" cacheId="5" applyNumberFormats="0" applyBorderFormats="0" applyFontFormats="0" applyPatternFormats="0" applyAlignmentFormats="0" applyWidthHeightFormats="1" dataCaption="Values" updatedVersion="4" minRefreshableVersion="3" useAutoFormatting="1" itemPrintTitles="1" createdVersion="8" indent="0" outline="1" outlineData="1" multipleFieldFilters="0" chartFormat="33">
  <location ref="A3:B6" firstHeaderRow="1" firstDataRow="1" firstDataCol="1" rowPageCount="1" colPageCount="1"/>
  <pivotFields count="7">
    <pivotField numFmtId="14" showAll="0"/>
    <pivotField showAll="0"/>
    <pivotField dataField="1" numFmtId="166" showAll="0"/>
    <pivotField axis="axisPage" multipleItemSelectionAllowed="1" showAll="0">
      <items count="5">
        <item x="2"/>
        <item x="0"/>
        <item x="1"/>
        <item m="1" x="3"/>
        <item t="default"/>
      </items>
    </pivotField>
    <pivotField showAll="0"/>
    <pivotField axis="axisRow" showAll="0" sortType="ascending">
      <items count="6">
        <item m="1" x="2"/>
        <item m="1" x="4"/>
        <item m="1" x="1"/>
        <item m="1" x="3"/>
        <item x="0"/>
        <item t="default"/>
      </items>
    </pivotField>
    <pivotField axis="axisRow" showAll="0" sortType="ascending">
      <items count="7">
        <item m="1" x="3"/>
        <item m="1" x="5"/>
        <item m="1" x="4"/>
        <item x="0"/>
        <item m="1" x="1"/>
        <item m="1" x="2"/>
        <item t="default"/>
      </items>
    </pivotField>
  </pivotFields>
  <rowFields count="2">
    <field x="5"/>
    <field x="6"/>
  </rowFields>
  <rowItems count="3">
    <i>
      <x v="4"/>
    </i>
    <i r="1">
      <x v="3"/>
    </i>
    <i t="grand">
      <x/>
    </i>
  </rowItems>
  <colItems count="1">
    <i/>
  </colItems>
  <pageFields count="1">
    <pageField fld="3" hier="-1"/>
  </pageFields>
  <dataFields count="1">
    <dataField name="Spending" fld="2" baseField="4" baseItem="0" numFmtId="1"/>
  </dataFields>
  <formats count="1">
    <format dxfId="1">
      <pivotArea outline="0" collapsedLevelsAreSubtotals="1" fieldPosition="0"/>
    </format>
  </formats>
  <chartFormats count="12">
    <chartFormat chart="2" format="2" series="1">
      <pivotArea type="data" outline="0" fieldPosition="0">
        <references count="1">
          <reference field="4294967294" count="1" selected="0">
            <x v="0"/>
          </reference>
        </references>
      </pivotArea>
    </chartFormat>
    <chartFormat chart="4" format="3" series="1">
      <pivotArea type="data" outline="0" fieldPosition="0">
        <references count="1">
          <reference field="4294967294" count="1" selected="0">
            <x v="0"/>
          </reference>
        </references>
      </pivotArea>
    </chartFormat>
    <chartFormat chart="5" format="4" series="1">
      <pivotArea type="data" outline="0" fieldPosition="0">
        <references count="1">
          <reference field="4294967294" count="1" selected="0">
            <x v="0"/>
          </reference>
        </references>
      </pivotArea>
    </chartFormat>
    <chartFormat chart="6" format="5" series="1">
      <pivotArea type="data" outline="0" fieldPosition="0">
        <references count="1">
          <reference field="4294967294" count="1" selected="0">
            <x v="0"/>
          </reference>
        </references>
      </pivotArea>
    </chartFormat>
    <chartFormat chart="7" format="6" series="1">
      <pivotArea type="data" outline="0" fieldPosition="0">
        <references count="1">
          <reference field="4294967294" count="1" selected="0">
            <x v="0"/>
          </reference>
        </references>
      </pivotArea>
    </chartFormat>
    <chartFormat chart="8" format="5" series="1">
      <pivotArea type="data" outline="0" fieldPosition="0">
        <references count="1">
          <reference field="4294967294" count="1" selected="0">
            <x v="0"/>
          </reference>
        </references>
      </pivotArea>
    </chartFormat>
    <chartFormat chart="9" format="6" series="1">
      <pivotArea type="data" outline="0" fieldPosition="0">
        <references count="1">
          <reference field="4294967294" count="1" selected="0">
            <x v="0"/>
          </reference>
        </references>
      </pivotArea>
    </chartFormat>
    <chartFormat chart="7" format="7">
      <pivotArea type="data" outline="0" fieldPosition="0">
        <references count="3">
          <reference field="4294967294" count="1" selected="0">
            <x v="0"/>
          </reference>
          <reference field="5" count="1" selected="0">
            <x v="3"/>
          </reference>
          <reference field="6" count="1" selected="0">
            <x v="3"/>
          </reference>
        </references>
      </pivotArea>
    </chartFormat>
    <chartFormat chart="14" format="10" series="1">
      <pivotArea type="data" outline="0" fieldPosition="0">
        <references count="1">
          <reference field="4294967294" count="1" selected="0">
            <x v="0"/>
          </reference>
        </references>
      </pivotArea>
    </chartFormat>
    <chartFormat chart="14" format="11">
      <pivotArea type="data" outline="0" fieldPosition="0">
        <references count="3">
          <reference field="4294967294" count="1" selected="0">
            <x v="0"/>
          </reference>
          <reference field="5" count="1" selected="0">
            <x v="3"/>
          </reference>
          <reference field="6" count="1" selected="0">
            <x v="3"/>
          </reference>
        </references>
      </pivotArea>
    </chartFormat>
    <chartFormat chart="25" format="10" series="1">
      <pivotArea type="data" outline="0" fieldPosition="0">
        <references count="1">
          <reference field="4294967294" count="1" selected="0">
            <x v="0"/>
          </reference>
        </references>
      </pivotArea>
    </chartFormat>
    <chartFormat chart="27" format="10" series="1">
      <pivotArea type="data" outline="0" fieldPosition="0">
        <references count="1">
          <reference field="4294967294" count="1" selected="0">
            <x v="0"/>
          </reference>
        </references>
      </pivotArea>
    </chartFormat>
  </chart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name="SpendingSplitOverTime" cacheId="5" applyNumberFormats="0" applyBorderFormats="0" applyFontFormats="0" applyPatternFormats="0" applyAlignmentFormats="0" applyWidthHeightFormats="1" dataCaption="Values" updatedVersion="4" minRefreshableVersion="3" useAutoFormatting="1" itemPrintTitles="1" createdVersion="8" indent="0" outline="1" outlineData="1" multipleFieldFilters="0" chartFormat="17">
  <location ref="A3:E7" firstHeaderRow="1" firstDataRow="2" firstDataCol="1"/>
  <pivotFields count="7">
    <pivotField numFmtId="14" showAll="0"/>
    <pivotField showAll="0"/>
    <pivotField dataField="1" numFmtId="166" showAll="0"/>
    <pivotField axis="axisCol" showAll="0">
      <items count="5">
        <item x="2"/>
        <item x="0"/>
        <item x="1"/>
        <item m="1" x="3"/>
        <item t="default"/>
      </items>
    </pivotField>
    <pivotField showAll="0"/>
    <pivotField axis="axisRow" showAll="0">
      <items count="6">
        <item m="1" x="3"/>
        <item m="1" x="4"/>
        <item m="1" x="1"/>
        <item m="1" x="2"/>
        <item x="0"/>
        <item t="default"/>
      </items>
    </pivotField>
    <pivotField axis="axisRow" multipleItemSelectionAllowed="1" showAll="0" sortType="ascending">
      <items count="7">
        <item m="1" x="3"/>
        <item m="1" x="5"/>
        <item m="1" x="4"/>
        <item x="0"/>
        <item m="1" x="1"/>
        <item m="1" x="2"/>
        <item t="default"/>
      </items>
    </pivotField>
  </pivotFields>
  <rowFields count="2">
    <field x="5"/>
    <field x="6"/>
  </rowFields>
  <rowItems count="3">
    <i>
      <x v="4"/>
    </i>
    <i r="1">
      <x v="3"/>
    </i>
    <i t="grand">
      <x/>
    </i>
  </rowItems>
  <colFields count="1">
    <field x="3"/>
  </colFields>
  <colItems count="4">
    <i>
      <x/>
    </i>
    <i>
      <x v="1"/>
    </i>
    <i>
      <x v="2"/>
    </i>
    <i t="grand">
      <x/>
    </i>
  </colItems>
  <dataFields count="1">
    <dataField name="Spending" fld="2" baseField="4" baseItem="0"/>
  </dataFields>
  <chartFormats count="13">
    <chartFormat chart="0" format="2" series="1">
      <pivotArea type="data" outline="0" fieldPosition="0">
        <references count="1">
          <reference field="4294967294" count="1" selected="0">
            <x v="0"/>
          </reference>
        </references>
      </pivotArea>
    </chartFormat>
    <chartFormat chart="0" format="4" series="1">
      <pivotArea type="data" outline="0" fieldPosition="0">
        <references count="2">
          <reference field="4294967294" count="1" selected="0">
            <x v="0"/>
          </reference>
          <reference field="3" count="1" selected="0">
            <x v="1"/>
          </reference>
        </references>
      </pivotArea>
    </chartFormat>
    <chartFormat chart="0" format="6" series="1">
      <pivotArea type="data" outline="0" fieldPosition="0">
        <references count="2">
          <reference field="4294967294" count="1" selected="0">
            <x v="0"/>
          </reference>
          <reference field="3" count="1" selected="0">
            <x v="2"/>
          </reference>
        </references>
      </pivotArea>
    </chartFormat>
    <chartFormat chart="0" format="9" series="1">
      <pivotArea type="data" outline="0" fieldPosition="0">
        <references count="2">
          <reference field="4294967294" count="1" selected="0">
            <x v="0"/>
          </reference>
          <reference field="3" count="1" selected="0">
            <x v="0"/>
          </reference>
        </references>
      </pivotArea>
    </chartFormat>
    <chartFormat chart="5" format="1" series="1">
      <pivotArea type="data" outline="0" fieldPosition="0">
        <references count="2">
          <reference field="4294967294" count="1" selected="0">
            <x v="0"/>
          </reference>
          <reference field="3" count="1" selected="0">
            <x v="0"/>
          </reference>
        </references>
      </pivotArea>
    </chartFormat>
    <chartFormat chart="5" format="3" series="1">
      <pivotArea type="data" outline="0" fieldPosition="0">
        <references count="2">
          <reference field="4294967294" count="1" selected="0">
            <x v="0"/>
          </reference>
          <reference field="3" count="1" selected="0">
            <x v="1"/>
          </reference>
        </references>
      </pivotArea>
    </chartFormat>
    <chartFormat chart="5" format="5" series="1">
      <pivotArea type="data" outline="0" fieldPosition="0">
        <references count="2">
          <reference field="4294967294" count="1" selected="0">
            <x v="0"/>
          </reference>
          <reference field="3" count="1" selected="0">
            <x v="2"/>
          </reference>
        </references>
      </pivotArea>
    </chartFormat>
    <chartFormat chart="8" format="1" series="1">
      <pivotArea type="data" outline="0" fieldPosition="0">
        <references count="2">
          <reference field="4294967294" count="1" selected="0">
            <x v="0"/>
          </reference>
          <reference field="3" count="1" selected="0">
            <x v="0"/>
          </reference>
        </references>
      </pivotArea>
    </chartFormat>
    <chartFormat chart="8" format="3" series="1">
      <pivotArea type="data" outline="0" fieldPosition="0">
        <references count="2">
          <reference field="4294967294" count="1" selected="0">
            <x v="0"/>
          </reference>
          <reference field="3" count="1" selected="0">
            <x v="1"/>
          </reference>
        </references>
      </pivotArea>
    </chartFormat>
    <chartFormat chart="8" format="5" series="1">
      <pivotArea type="data" outline="0" fieldPosition="0">
        <references count="2">
          <reference field="4294967294" count="1" selected="0">
            <x v="0"/>
          </reference>
          <reference field="3" count="1" selected="0">
            <x v="2"/>
          </reference>
        </references>
      </pivotArea>
    </chartFormat>
    <chartFormat chart="12" format="16" series="1">
      <pivotArea type="data" outline="0" fieldPosition="0">
        <references count="2">
          <reference field="4294967294" count="1" selected="0">
            <x v="0"/>
          </reference>
          <reference field="3" count="1" selected="0">
            <x v="0"/>
          </reference>
        </references>
      </pivotArea>
    </chartFormat>
    <chartFormat chart="12" format="18" series="1">
      <pivotArea type="data" outline="0" fieldPosition="0">
        <references count="2">
          <reference field="4294967294" count="1" selected="0">
            <x v="0"/>
          </reference>
          <reference field="3" count="1" selected="0">
            <x v="1"/>
          </reference>
        </references>
      </pivotArea>
    </chartFormat>
    <chartFormat chart="12" format="20" series="1">
      <pivotArea type="data" outline="0" fieldPosition="0">
        <references count="2">
          <reference field="4294967294" count="1" selected="0">
            <x v="0"/>
          </reference>
          <reference field="3"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Year" sourceName="Year">
  <pivotTables>
    <pivotTable tabId="4" name="Spending by category"/>
  </pivotTables>
  <data>
    <tabular pivotCacheId="2112506984" showMissing="0">
      <items count="5">
        <i x="0" s="1"/>
        <i x="2" s="1" nd="1"/>
        <i x="4" s="1" nd="1"/>
        <i x="1" s="1" nd="1"/>
        <i x="3" s="1"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Slicer_Month" sourceName="Month">
  <pivotTables>
    <pivotTable tabId="4" name="Spending by category"/>
  </pivotTables>
  <data>
    <tabular pivotCacheId="2112506984" showMissing="0">
      <items count="6">
        <i x="0" s="1"/>
        <i x="3" s="1" nd="1"/>
        <i x="5" s="1" nd="1"/>
        <i x="4" s="1" nd="1"/>
        <i x="1" s="1" nd="1"/>
        <i x="2" s="1"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Year" cache="Slicer_Year" caption="Year" columnCount="2" style="SlicerStyleDark3" rowHeight="228600"/>
  <slicer name="Month" cache="Slicer_Month" caption="Month" columnCount="4" style="SlicerStyleDark3" rowHeight="228600"/>
</slicers>
</file>

<file path=xl/tables/table1.xml><?xml version="1.0" encoding="utf-8"?>
<table xmlns="http://schemas.openxmlformats.org/spreadsheetml/2006/main" id="1" name="tCategories" displayName="tCategories" ref="B8:C17" totalsRowShown="0" headerRowDxfId="19" dataDxfId="18">
  <autoFilter ref="B8:C17"/>
  <sortState ref="B9:B18">
    <sortCondition ref="B8:B18"/>
  </sortState>
  <tableColumns count="2">
    <tableColumn id="1" name="Category" dataDxfId="17"/>
    <tableColumn id="2" name="What goes in this category" dataDxfId="16"/>
  </tableColumns>
  <tableStyleInfo name="TableStyleMedium4" showFirstColumn="0" showLastColumn="0" showRowStripes="0" showColumnStripes="0"/>
</table>
</file>

<file path=xl/tables/table2.xml><?xml version="1.0" encoding="utf-8"?>
<table xmlns="http://schemas.openxmlformats.org/spreadsheetml/2006/main" id="2" name="tTransactions" displayName="tTransactions" ref="B10:H13" totalsRowShown="0" headerRowDxfId="14" dataDxfId="13">
  <autoFilter ref="B10:H13"/>
  <sortState ref="B11:F13">
    <sortCondition ref="B10:B13"/>
  </sortState>
  <tableColumns count="7">
    <tableColumn id="1" name="Date" dataDxfId="12"/>
    <tableColumn id="2" name="Description" dataDxfId="11"/>
    <tableColumn id="4" name="Amount" dataDxfId="10"/>
    <tableColumn id="3" name="Category" dataDxfId="9"/>
    <tableColumn id="8" name="Account" dataDxfId="8"/>
    <tableColumn id="7" name="Year" dataDxfId="7">
      <calculatedColumnFormula>IF(tTransactions[[#This Row],[Date]]="","",YEAR(tTransactions[[#This Row],[Date]]))</calculatedColumnFormula>
    </tableColumn>
    <tableColumn id="9" name="Month" dataDxfId="6">
      <calculatedColumnFormula>IF(tTransactions[[#This Row],[Date]]="","",TEXT(tTransactions[[#This Row],[Date]],"MMM"))</calculatedColumnFormula>
    </tableColumn>
  </tableColumns>
  <tableStyleInfo name="TableStyleMedium4" showFirstColumn="0" showLastColumn="0" showRowStripes="0" showColumnStripes="0"/>
</table>
</file>

<file path=xl/tables/table3.xml><?xml version="1.0" encoding="utf-8"?>
<table xmlns="http://schemas.openxmlformats.org/spreadsheetml/2006/main" id="3" name="Table3" displayName="Table3" ref="A1:D5" totalsRowShown="0">
  <autoFilter ref="A1:D5"/>
  <tableColumns count="4">
    <tableColumn id="1" name="What"/>
    <tableColumn id="2" name="Count"/>
    <tableColumn id="3" name="Problem">
      <calculatedColumnFormula>IF(B2&lt;&gt;$B$2,"Yes","No")</calculatedColumnFormula>
    </tableColumn>
    <tableColumn id="4" name="Fix" dataDxfId="0"/>
  </tableColumns>
  <tableStyleInfo name="TableStyleMedium4" showFirstColumn="0" showLastColumn="0" showRowStripes="1" showColumnStripes="0"/>
</table>
</file>

<file path=xl/theme/theme1.xml><?xml version="1.0" encoding="utf-8"?>
<a:theme xmlns:a="http://schemas.openxmlformats.org/drawingml/2006/main" name="Rebel Theme">
  <a:themeElements>
    <a:clrScheme name="Rebel colours">
      <a:dk1>
        <a:sysClr val="windowText" lastClr="000000"/>
      </a:dk1>
      <a:lt1>
        <a:sysClr val="window" lastClr="FFFFFF"/>
      </a:lt1>
      <a:dk2>
        <a:srgbClr val="44546A"/>
      </a:dk2>
      <a:lt2>
        <a:srgbClr val="E7E6E6"/>
      </a:lt2>
      <a:accent1>
        <a:srgbClr val="F6EB61"/>
      </a:accent1>
      <a:accent2>
        <a:srgbClr val="8BB8E8"/>
      </a:accent2>
      <a:accent3>
        <a:srgbClr val="ECA154"/>
      </a:accent3>
      <a:accent4>
        <a:srgbClr val="91D6AC"/>
      </a:accent4>
      <a:accent5>
        <a:srgbClr val="D24D6C"/>
      </a:accent5>
      <a:accent6>
        <a:srgbClr val="F66161"/>
      </a:accent6>
      <a:hlink>
        <a:srgbClr val="0563C1"/>
      </a:hlink>
      <a:folHlink>
        <a:srgbClr val="954F72"/>
      </a:folHlink>
    </a:clrScheme>
    <a:fontScheme name="Rebel font">
      <a:majorFont>
        <a:latin typeface="Poppins"/>
        <a:ea typeface=""/>
        <a:cs typeface=""/>
      </a:majorFont>
      <a:minorFont>
        <a:latin typeface="Poppi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Rebel colours">
    <a:dk1>
      <a:sysClr val="windowText" lastClr="000000"/>
    </a:dk1>
    <a:lt1>
      <a:sysClr val="window" lastClr="FFFFFF"/>
    </a:lt1>
    <a:dk2>
      <a:srgbClr val="44546A"/>
    </a:dk2>
    <a:lt2>
      <a:srgbClr val="E7E6E6"/>
    </a:lt2>
    <a:accent1>
      <a:srgbClr val="F6EB61"/>
    </a:accent1>
    <a:accent2>
      <a:srgbClr val="8BB8E8"/>
    </a:accent2>
    <a:accent3>
      <a:srgbClr val="ECA154"/>
    </a:accent3>
    <a:accent4>
      <a:srgbClr val="91D6AC"/>
    </a:accent4>
    <a:accent5>
      <a:srgbClr val="D24D6C"/>
    </a:accent5>
    <a:accent6>
      <a:srgbClr val="F66161"/>
    </a:accent6>
    <a:hlink>
      <a:srgbClr val="0563C1"/>
    </a:hlink>
    <a:folHlink>
      <a:srgbClr val="954F72"/>
    </a:folHlink>
  </a:clrScheme>
  <a:fontScheme name="Rebel font">
    <a:majorFont>
      <a:latin typeface="Poppins"/>
      <a:ea typeface=""/>
      <a:cs typeface=""/>
    </a:majorFont>
    <a:minorFont>
      <a:latin typeface="Poppi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Rebel colours">
    <a:dk1>
      <a:sysClr val="windowText" lastClr="000000"/>
    </a:dk1>
    <a:lt1>
      <a:sysClr val="window" lastClr="FFFFFF"/>
    </a:lt1>
    <a:dk2>
      <a:srgbClr val="44546A"/>
    </a:dk2>
    <a:lt2>
      <a:srgbClr val="E7E6E6"/>
    </a:lt2>
    <a:accent1>
      <a:srgbClr val="F6EB61"/>
    </a:accent1>
    <a:accent2>
      <a:srgbClr val="8BB8E8"/>
    </a:accent2>
    <a:accent3>
      <a:srgbClr val="ECA154"/>
    </a:accent3>
    <a:accent4>
      <a:srgbClr val="91D6AC"/>
    </a:accent4>
    <a:accent5>
      <a:srgbClr val="D24D6C"/>
    </a:accent5>
    <a:accent6>
      <a:srgbClr val="F66161"/>
    </a:accent6>
    <a:hlink>
      <a:srgbClr val="0563C1"/>
    </a:hlink>
    <a:folHlink>
      <a:srgbClr val="954F72"/>
    </a:folHlink>
  </a:clrScheme>
  <a:fontScheme name="Rebel font">
    <a:majorFont>
      <a:latin typeface="Poppins"/>
      <a:ea typeface=""/>
      <a:cs typeface=""/>
    </a:majorFont>
    <a:minorFont>
      <a:latin typeface="Poppi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2" Type="http://schemas.openxmlformats.org/officeDocument/2006/relationships/hyperlink" Target="http://your-saving.com/" TargetMode="External"/><Relationship Id="rId1" Type="http://schemas.openxmlformats.org/officeDocument/2006/relationships/hyperlink" Target="http://your-saving.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21"/>
  <sheetViews>
    <sheetView showGridLines="0" workbookViewId="0">
      <selection activeCell="C24" sqref="C24"/>
    </sheetView>
  </sheetViews>
  <sheetFormatPr defaultColWidth="9" defaultRowHeight="21.75" customHeight="1"/>
  <cols>
    <col min="1" max="1" width="2" style="23" customWidth="1"/>
    <col min="2" max="2" width="13.5" style="23" customWidth="1"/>
    <col min="3" max="3" width="67.5" style="23" customWidth="1"/>
    <col min="4" max="12" width="8.75" customWidth="1"/>
    <col min="13" max="16384" width="9" style="23"/>
  </cols>
  <sheetData>
    <row r="2" spans="2:3" ht="15">
      <c r="B2" s="24" t="s">
        <v>0</v>
      </c>
    </row>
    <row r="3" spans="2:3" ht="14.25">
      <c r="B3" s="58" t="s">
        <v>1</v>
      </c>
      <c r="C3" s="58"/>
    </row>
    <row r="4" spans="2:3" ht="14.25">
      <c r="B4" s="22" t="s">
        <v>2</v>
      </c>
      <c r="C4" s="56"/>
    </row>
    <row r="5" spans="2:3" ht="14.25">
      <c r="B5" s="22" t="s">
        <v>3</v>
      </c>
      <c r="C5" s="56"/>
    </row>
    <row r="6" spans="2:3" ht="14.25">
      <c r="B6" s="58" t="s">
        <v>4</v>
      </c>
      <c r="C6" s="58"/>
    </row>
    <row r="7" spans="2:3" ht="14.25">
      <c r="B7" s="30"/>
    </row>
    <row r="8" spans="2:3" ht="14.25">
      <c r="B8" s="37" t="s">
        <v>5</v>
      </c>
      <c r="C8" s="39" t="s">
        <v>6</v>
      </c>
    </row>
    <row r="9" spans="2:3" ht="14.25">
      <c r="B9" s="23" t="s">
        <v>7</v>
      </c>
      <c r="C9" s="23" t="s">
        <v>8</v>
      </c>
    </row>
    <row r="10" spans="2:3" ht="14.25">
      <c r="B10" s="23" t="s">
        <v>9</v>
      </c>
      <c r="C10" s="23" t="s">
        <v>10</v>
      </c>
    </row>
    <row r="11" spans="2:3" ht="14.25">
      <c r="B11" s="23" t="s">
        <v>11</v>
      </c>
      <c r="C11" s="23" t="s">
        <v>12</v>
      </c>
    </row>
    <row r="12" spans="2:3" ht="14.25">
      <c r="B12" s="23" t="s">
        <v>13</v>
      </c>
      <c r="C12" s="23" t="s">
        <v>14</v>
      </c>
    </row>
    <row r="13" spans="2:3" ht="14.25">
      <c r="B13" s="23" t="s">
        <v>15</v>
      </c>
      <c r="C13" s="23" t="s">
        <v>16</v>
      </c>
    </row>
    <row r="14" spans="2:3" ht="14.25">
      <c r="B14" s="23" t="s">
        <v>17</v>
      </c>
      <c r="C14" s="23" t="s">
        <v>18</v>
      </c>
    </row>
    <row r="15" spans="2:3" ht="14.25">
      <c r="B15" s="23" t="s">
        <v>19</v>
      </c>
      <c r="C15" s="40" t="s">
        <v>20</v>
      </c>
    </row>
    <row r="16" spans="2:3" ht="14.25">
      <c r="B16" s="23" t="s">
        <v>21</v>
      </c>
      <c r="C16" s="40" t="s">
        <v>22</v>
      </c>
    </row>
    <row r="17" spans="2:4" ht="14.25">
      <c r="B17" s="23" t="s">
        <v>23</v>
      </c>
      <c r="C17" s="40" t="s">
        <v>24</v>
      </c>
    </row>
    <row r="21" spans="2:4" ht="21.75" customHeight="1">
      <c r="D21" s="23"/>
    </row>
  </sheetData>
  <mergeCells count="2">
    <mergeCell ref="B3:C3"/>
    <mergeCell ref="B6:C6"/>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showGridLines="0" workbookViewId="0">
      <selection activeCell="B14" sqref="B14"/>
    </sheetView>
  </sheetViews>
  <sheetFormatPr defaultColWidth="9" defaultRowHeight="21.75" customHeight="1"/>
  <cols>
    <col min="1" max="1" width="2.25" customWidth="1"/>
    <col min="2" max="2" width="12" style="43" customWidth="1"/>
    <col min="3" max="3" width="35.5" style="22" customWidth="1"/>
    <col min="4" max="4" width="8" style="22" bestFit="1" customWidth="1"/>
    <col min="5" max="5" width="10.25" style="22" bestFit="1" customWidth="1"/>
    <col min="6" max="6" width="9.875" style="22" bestFit="1" customWidth="1"/>
    <col min="7" max="7" width="6.25" style="22" bestFit="1" customWidth="1"/>
    <col min="8" max="8" width="7.75" style="22" bestFit="1" customWidth="1"/>
    <col min="9" max="16384" width="9" style="22"/>
  </cols>
  <sheetData>
    <row r="1" spans="2:8" ht="8.65" customHeight="1"/>
    <row r="2" spans="2:8" ht="23.25">
      <c r="B2" s="44" t="s">
        <v>25</v>
      </c>
    </row>
    <row r="3" spans="2:8" ht="14.25">
      <c r="B3" s="47" t="s">
        <v>26</v>
      </c>
    </row>
    <row r="4" spans="2:8" ht="14.25">
      <c r="B4" s="49" t="s">
        <v>27</v>
      </c>
    </row>
    <row r="5" spans="2:8" ht="14.25">
      <c r="B5" s="49" t="s">
        <v>28</v>
      </c>
    </row>
    <row r="6" spans="2:8" ht="14.25">
      <c r="B6" s="49" t="s">
        <v>29</v>
      </c>
    </row>
    <row r="7" spans="2:8" ht="15">
      <c r="B7" s="47" t="s">
        <v>30</v>
      </c>
    </row>
    <row r="8" spans="2:8" ht="14.25">
      <c r="B8" s="47"/>
    </row>
    <row r="9" spans="2:8" ht="21.75" customHeight="1">
      <c r="G9" s="59" t="s">
        <v>31</v>
      </c>
      <c r="H9" s="59"/>
    </row>
    <row r="10" spans="2:8" ht="14.25">
      <c r="B10" s="45" t="s">
        <v>32</v>
      </c>
      <c r="C10" s="25" t="s">
        <v>33</v>
      </c>
      <c r="D10" s="26" t="s">
        <v>34</v>
      </c>
      <c r="E10" s="25" t="s">
        <v>5</v>
      </c>
      <c r="F10" s="25" t="s">
        <v>35</v>
      </c>
      <c r="G10" s="22" t="s">
        <v>36</v>
      </c>
      <c r="H10" s="22" t="s">
        <v>37</v>
      </c>
    </row>
    <row r="11" spans="2:8" ht="14.25">
      <c r="B11" s="43">
        <v>45778</v>
      </c>
      <c r="C11" s="29" t="s">
        <v>38</v>
      </c>
      <c r="D11" s="33">
        <v>50</v>
      </c>
      <c r="E11" s="22" t="s">
        <v>13</v>
      </c>
      <c r="F11" s="41" t="s">
        <v>39</v>
      </c>
      <c r="G11" s="22">
        <f>IF(tTransactions[[#This Row],[Date]]="","",YEAR(tTransactions[[#This Row],[Date]]))</f>
        <v>2025</v>
      </c>
      <c r="H11" s="22" t="str">
        <f>IF(tTransactions[[#This Row],[Date]]="","",TEXT(tTransactions[[#This Row],[Date]],"MMM"))</f>
        <v>May</v>
      </c>
    </row>
    <row r="12" spans="2:8" ht="14.25">
      <c r="B12" s="43">
        <v>45803</v>
      </c>
      <c r="C12" s="22" t="s">
        <v>40</v>
      </c>
      <c r="D12" s="33">
        <v>25.8</v>
      </c>
      <c r="E12" s="22" t="s">
        <v>21</v>
      </c>
      <c r="F12" s="22" t="s">
        <v>41</v>
      </c>
      <c r="G12" s="22">
        <f>IF(tTransactions[[#This Row],[Date]]="","",YEAR(tTransactions[[#This Row],[Date]]))</f>
        <v>2025</v>
      </c>
      <c r="H12" s="22" t="str">
        <f>IF(tTransactions[[#This Row],[Date]]="","",TEXT(tTransactions[[#This Row],[Date]],"MMM"))</f>
        <v>May</v>
      </c>
    </row>
    <row r="13" spans="2:8" ht="14.25">
      <c r="B13" s="43">
        <v>45807</v>
      </c>
      <c r="C13" s="22" t="s">
        <v>42</v>
      </c>
      <c r="D13" s="33">
        <v>48.32</v>
      </c>
      <c r="E13" s="22" t="s">
        <v>9</v>
      </c>
      <c r="F13" s="22" t="s">
        <v>43</v>
      </c>
      <c r="G13" s="22">
        <f>IF(tTransactions[[#This Row],[Date]]="","",YEAR(tTransactions[[#This Row],[Date]]))</f>
        <v>2025</v>
      </c>
      <c r="H13" s="22" t="str">
        <f>IF(tTransactions[[#This Row],[Date]]="","",TEXT(tTransactions[[#This Row],[Date]],"MMM"))</f>
        <v>May</v>
      </c>
    </row>
  </sheetData>
  <mergeCells count="1">
    <mergeCell ref="G9:H9"/>
  </mergeCells>
  <phoneticPr fontId="20" type="noConversion"/>
  <conditionalFormatting sqref="G1:H1048576">
    <cfRule type="cellIs" dxfId="15" priority="1" operator="notEqual">
      <formula>""</formula>
    </cfRule>
  </conditionalFormatting>
  <dataValidations count="3">
    <dataValidation allowBlank="1" showInputMessage="1" showErrorMessage="1" sqref="E9:E10 F10:H13 F9 D1:F8 D9:D1048576 F14:F1048576"/>
    <dataValidation type="list" allowBlank="1" showInputMessage="1" showErrorMessage="1" sqref="E11:E1048576">
      <formula1>Categories</formula1>
    </dataValidation>
    <dataValidation type="date" allowBlank="1" showInputMessage="1" showErrorMessage="1" sqref="B11:B1048576">
      <formula1>1</formula1>
      <formula2>73051</formula2>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33"/>
  <sheetViews>
    <sheetView showGridLines="0" topLeftCell="A4" workbookViewId="0"/>
  </sheetViews>
  <sheetFormatPr defaultRowHeight="14.25"/>
  <cols>
    <col min="1" max="1" width="3.125" customWidth="1"/>
    <col min="2" max="2" width="14.25" bestFit="1" customWidth="1"/>
    <col min="3" max="3" width="8.5" bestFit="1" customWidth="1"/>
    <col min="4" max="4" width="8.125" bestFit="1" customWidth="1"/>
    <col min="5" max="6" width="4.875" bestFit="1" customWidth="1"/>
    <col min="7" max="7" width="6.75" bestFit="1" customWidth="1"/>
    <col min="8" max="8" width="8.5" bestFit="1" customWidth="1"/>
    <col min="11" max="11" width="10.25" bestFit="1" customWidth="1"/>
    <col min="12" max="12" width="8.25" bestFit="1" customWidth="1"/>
  </cols>
  <sheetData>
    <row r="1" spans="2:15">
      <c r="C1" s="35" t="s">
        <v>44</v>
      </c>
    </row>
    <row r="2" spans="2:15" ht="27.75">
      <c r="B2" s="28" t="s">
        <v>45</v>
      </c>
    </row>
    <row r="3" spans="2:15">
      <c r="B3" t="s">
        <v>46</v>
      </c>
    </row>
    <row r="4" spans="2:15" ht="27.75">
      <c r="B4" s="42" t="s">
        <v>47</v>
      </c>
      <c r="C4" s="42"/>
      <c r="D4" s="42"/>
      <c r="E4" s="42"/>
      <c r="F4" s="42"/>
      <c r="G4" s="42"/>
      <c r="H4" s="42"/>
      <c r="I4" s="42"/>
      <c r="J4" s="42"/>
      <c r="K4" s="42"/>
      <c r="L4" s="42"/>
      <c r="M4" s="42"/>
      <c r="N4" s="32"/>
      <c r="O4" s="32"/>
    </row>
    <row r="5" spans="2:15" ht="27">
      <c r="B5" s="42" t="s">
        <v>48</v>
      </c>
      <c r="C5" s="42"/>
      <c r="D5" s="42"/>
      <c r="E5" s="42"/>
      <c r="F5" s="42"/>
      <c r="G5" s="42"/>
      <c r="H5" s="42"/>
      <c r="I5" s="42"/>
      <c r="J5" s="42"/>
      <c r="K5" s="42"/>
      <c r="L5" s="42"/>
      <c r="M5" s="42"/>
      <c r="N5" s="32"/>
      <c r="O5" s="32"/>
    </row>
    <row r="6" spans="2:15" ht="15">
      <c r="B6" s="31" t="s">
        <v>49</v>
      </c>
    </row>
    <row r="7" spans="2:15">
      <c r="B7" s="31" t="s">
        <v>50</v>
      </c>
    </row>
    <row r="8" spans="2:15">
      <c r="B8" s="31"/>
    </row>
    <row r="9" spans="2:15" ht="30">
      <c r="B9" s="36" t="s">
        <v>51</v>
      </c>
    </row>
    <row r="10" spans="2:15">
      <c r="B10" s="46" t="s">
        <v>52</v>
      </c>
    </row>
    <row r="11" spans="2:15">
      <c r="B11" s="46" t="s">
        <v>53</v>
      </c>
    </row>
    <row r="12" spans="2:15">
      <c r="B12" s="46" t="s">
        <v>54</v>
      </c>
    </row>
    <row r="13" spans="2:15">
      <c r="B13" s="48" t="s">
        <v>55</v>
      </c>
    </row>
    <row r="14" spans="2:15">
      <c r="B14" s="48" t="s">
        <v>56</v>
      </c>
    </row>
    <row r="15" spans="2:15">
      <c r="B15" s="48" t="s">
        <v>57</v>
      </c>
    </row>
    <row r="16" spans="2:15">
      <c r="B16" s="31"/>
    </row>
    <row r="17" spans="2:3" ht="15">
      <c r="B17" s="27"/>
    </row>
    <row r="18" spans="2:3" ht="15">
      <c r="B18" s="27"/>
    </row>
    <row r="19" spans="2:3" ht="15">
      <c r="B19" s="27"/>
    </row>
    <row r="20" spans="2:3" ht="15">
      <c r="B20" s="27"/>
    </row>
    <row r="22" spans="2:3" ht="30">
      <c r="B22" s="36" t="s">
        <v>58</v>
      </c>
    </row>
    <row r="23" spans="2:3">
      <c r="B23" t="s">
        <v>59</v>
      </c>
    </row>
    <row r="24" spans="2:3" ht="15">
      <c r="B24" s="46" t="s">
        <v>60</v>
      </c>
    </row>
    <row r="25" spans="2:3">
      <c r="B25" s="46" t="s">
        <v>61</v>
      </c>
    </row>
    <row r="26" spans="2:3">
      <c r="B26" s="31" t="s">
        <v>62</v>
      </c>
    </row>
    <row r="27" spans="2:3">
      <c r="B27" s="31" t="s">
        <v>63</v>
      </c>
    </row>
    <row r="28" spans="2:3">
      <c r="B28" s="31"/>
    </row>
    <row r="29" spans="2:3">
      <c r="B29" s="32" t="s">
        <v>5</v>
      </c>
      <c r="C29" s="34" t="s">
        <v>64</v>
      </c>
    </row>
    <row r="30" spans="2:3">
      <c r="B30" t="s">
        <v>13</v>
      </c>
      <c r="C30" s="51">
        <v>50</v>
      </c>
    </row>
    <row r="31" spans="2:3">
      <c r="B31" t="s">
        <v>9</v>
      </c>
      <c r="C31" s="51">
        <v>48.32</v>
      </c>
    </row>
    <row r="32" spans="2:3">
      <c r="B32" t="s">
        <v>21</v>
      </c>
      <c r="C32" s="51">
        <v>25.8</v>
      </c>
    </row>
    <row r="33" spans="2:3">
      <c r="B33" t="s">
        <v>65</v>
      </c>
      <c r="C33" s="51">
        <v>124.11999999999999</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A8" sqref="A8"/>
    </sheetView>
  </sheetViews>
  <sheetFormatPr defaultRowHeight="14.25"/>
  <cols>
    <col min="1" max="1" width="12.5" bestFit="1" customWidth="1"/>
    <col min="2" max="2" width="8.5" bestFit="1" customWidth="1"/>
    <col min="4" max="4" width="11.5" bestFit="1" customWidth="1"/>
    <col min="5" max="5" width="14.5" bestFit="1" customWidth="1"/>
    <col min="6" max="6" width="9.25" bestFit="1" customWidth="1"/>
    <col min="7" max="7" width="12.5" bestFit="1" customWidth="1"/>
    <col min="8" max="8" width="8.5" bestFit="1" customWidth="1"/>
    <col min="9" max="9" width="7.5" bestFit="1" customWidth="1"/>
    <col min="10" max="10" width="4.5" bestFit="1" customWidth="1"/>
    <col min="11" max="11" width="8.75" bestFit="1" customWidth="1"/>
    <col min="12" max="12" width="6.125" bestFit="1" customWidth="1"/>
    <col min="13" max="13" width="10.25" bestFit="1" customWidth="1"/>
  </cols>
  <sheetData>
    <row r="1" spans="1:2">
      <c r="A1" s="50" t="s">
        <v>5</v>
      </c>
      <c r="B1" t="s">
        <v>66</v>
      </c>
    </row>
    <row r="3" spans="1:2">
      <c r="A3" s="50" t="s">
        <v>67</v>
      </c>
      <c r="B3" t="s">
        <v>64</v>
      </c>
    </row>
    <row r="4" spans="1:2">
      <c r="A4" s="52">
        <v>2025</v>
      </c>
      <c r="B4" s="54">
        <v>124.12</v>
      </c>
    </row>
    <row r="5" spans="1:2">
      <c r="A5" s="53" t="s">
        <v>68</v>
      </c>
      <c r="B5" s="54">
        <v>124.12</v>
      </c>
    </row>
    <row r="6" spans="1:2">
      <c r="A6" s="52" t="s">
        <v>69</v>
      </c>
      <c r="B6" s="54">
        <v>124.12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7"/>
  <sheetViews>
    <sheetView workbookViewId="0">
      <selection activeCell="B5" sqref="B5"/>
    </sheetView>
  </sheetViews>
  <sheetFormatPr defaultRowHeight="14.25"/>
  <cols>
    <col min="1" max="1" width="13.125" bestFit="1" customWidth="1"/>
    <col min="2" max="2" width="16.125" bestFit="1" customWidth="1"/>
    <col min="3" max="3" width="9.75" bestFit="1" customWidth="1"/>
    <col min="4" max="4" width="5" bestFit="1" customWidth="1"/>
    <col min="5" max="5" width="11.375" bestFit="1" customWidth="1"/>
    <col min="6" max="6" width="10.25" bestFit="1" customWidth="1"/>
    <col min="7" max="7" width="8.75" bestFit="1" customWidth="1"/>
    <col min="8" max="8" width="6.125" bestFit="1" customWidth="1"/>
    <col min="9" max="9" width="10.25" bestFit="1" customWidth="1"/>
    <col min="10" max="10" width="6.875" bestFit="1" customWidth="1"/>
    <col min="11" max="11" width="10.25" bestFit="1" customWidth="1"/>
  </cols>
  <sheetData>
    <row r="3" spans="1:5">
      <c r="A3" s="50" t="s">
        <v>64</v>
      </c>
      <c r="B3" s="50" t="s">
        <v>70</v>
      </c>
    </row>
    <row r="4" spans="1:5">
      <c r="A4" s="50" t="s">
        <v>67</v>
      </c>
      <c r="B4" t="s">
        <v>9</v>
      </c>
      <c r="C4" t="s">
        <v>13</v>
      </c>
      <c r="D4" t="s">
        <v>21</v>
      </c>
      <c r="E4" t="s">
        <v>69</v>
      </c>
    </row>
    <row r="5" spans="1:5">
      <c r="A5" s="52">
        <v>2025</v>
      </c>
      <c r="B5" s="57">
        <v>48.32</v>
      </c>
      <c r="C5" s="57">
        <v>50</v>
      </c>
      <c r="D5" s="57">
        <v>25.8</v>
      </c>
      <c r="E5" s="57">
        <v>124.11999999999999</v>
      </c>
    </row>
    <row r="6" spans="1:5">
      <c r="A6" s="53" t="s">
        <v>68</v>
      </c>
      <c r="B6" s="57">
        <v>48.32</v>
      </c>
      <c r="C6" s="57">
        <v>50</v>
      </c>
      <c r="D6" s="57">
        <v>25.8</v>
      </c>
      <c r="E6" s="57">
        <v>124.11999999999999</v>
      </c>
    </row>
    <row r="7" spans="1:5">
      <c r="A7" s="52" t="s">
        <v>69</v>
      </c>
      <c r="B7" s="57">
        <v>48.32</v>
      </c>
      <c r="C7" s="57">
        <v>50</v>
      </c>
      <c r="D7" s="57">
        <v>25.8</v>
      </c>
      <c r="E7" s="57">
        <v>124.11999999999999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ColWidth="22.875" defaultRowHeight="14.25"/>
  <cols>
    <col min="1" max="1" width="19.25" bestFit="1" customWidth="1"/>
    <col min="2" max="2" width="7.75" bestFit="1" customWidth="1"/>
    <col min="3" max="3" width="9.625" bestFit="1" customWidth="1"/>
    <col min="4" max="4" width="87.75" customWidth="1"/>
  </cols>
  <sheetData>
    <row r="1" spans="1:4">
      <c r="A1" t="s">
        <v>71</v>
      </c>
      <c r="B1" t="s">
        <v>72</v>
      </c>
      <c r="C1" t="s">
        <v>73</v>
      </c>
      <c r="D1" s="55" t="s">
        <v>74</v>
      </c>
    </row>
    <row r="2" spans="1:4">
      <c r="A2" t="s">
        <v>75</v>
      </c>
      <c r="B2" cm="1">
        <f t="array" ref="B2">_xlfn.LET(
_xlpm.all_data,_xlfn._TRO_TRAILING('Steps 2-5. Transactions'!B:H),
_xlpm.first_row,_xlfn.XMATCH("Date",_xlfn.CHOOSECOLS(_xlpm.all_data,1)),
_xlpm.data,_xlfn.DROP(_xlpm.all_data,_xlpm.first_row),
_xlpm.non_empty,_xlfn._xlws.FILTER(_xlpm.data,_xlfn.CHOOSECOLS(_xlpm.data,1)&lt;&gt;""),
ROWS(_xlpm.non_empty)
)</f>
        <v>3</v>
      </c>
      <c r="C2" t="str">
        <f>IF(B2&lt;&gt;$B$2,"Yes","No")</f>
        <v>No</v>
      </c>
      <c r="D2" s="55"/>
    </row>
    <row r="3" spans="1:4">
      <c r="A3" t="s">
        <v>76</v>
      </c>
      <c r="B3">
        <f>ROWS(tTransactions[#Data])</f>
        <v>3</v>
      </c>
      <c r="C3" t="str">
        <f t="shared" ref="C3:C5" si="0">IF(B3&lt;&gt;$B$2,"Yes","No")</f>
        <v>No</v>
      </c>
      <c r="D3" s="55" t="str">
        <f>IF(C3="Yes","Make sure that the table extends over all the data","")</f>
        <v/>
      </c>
    </row>
    <row r="4" spans="1:4">
      <c r="A4" t="s">
        <v>77</v>
      </c>
      <c r="B4" cm="1">
        <f t="array" ref="B4">ROWS(_xlfn._xlws.FILTER(tTransactions[Year],tTransactions[Year]&lt;&gt;""))</f>
        <v>3</v>
      </c>
      <c r="C4" t="str">
        <f t="shared" si="0"/>
        <v>No</v>
      </c>
      <c r="D4" s="55" t="str">
        <f>IF(C4="Yes","Make sure that the table's calculated column G's formula has extended over all rows of the table","")</f>
        <v/>
      </c>
    </row>
    <row r="5" spans="1:4">
      <c r="A5" t="s">
        <v>78</v>
      </c>
      <c r="B5" cm="1">
        <f t="array" ref="B5">ROWS(_xlfn._xlws.FILTER(tTransactions[Month],tTransactions[Month]&lt;&gt;""))</f>
        <v>3</v>
      </c>
      <c r="C5" t="str">
        <f t="shared" si="0"/>
        <v>No</v>
      </c>
      <c r="D5" s="55" t="str">
        <f>IF(C5="Yes","Make sure that the table's calculated column H's formula has extended over all rows of the table","")</f>
        <v/>
      </c>
    </row>
    <row r="9" spans="1:4">
      <c r="D9" cm="1">
        <f t="array" ref="D9">_xlfn.LET(
_xlpm.all_data,_xlfn._TRO_TRAILING('Steps 2-5. Transactions'!B:H),
_xlpm.first_row,_xlfn.XMATCH("Date",_xlfn.CHOOSECOLS(_xlpm.all_data,1)),
_xlpm.data,_xlfn.DROP(_xlpm.all_data,_xlpm.first_row),
_xlpm.non_empty,_xlfn._xlws.FILTER(_xlpm.data,_xlfn.CHOOSECOLS(_xlpm.data,1)&lt;&gt;""),
ROWS(_xlpm.non_empty)
)</f>
        <v>3</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2"/>
  <sheetViews>
    <sheetView tabSelected="1" topLeftCell="A26" workbookViewId="0">
      <selection activeCell="L30" sqref="L30"/>
    </sheetView>
  </sheetViews>
  <sheetFormatPr defaultColWidth="9" defaultRowHeight="14.25"/>
  <cols>
    <col min="1" max="1" width="29.5" style="1" customWidth="1"/>
    <col min="2" max="2" width="43.125" style="1" customWidth="1"/>
    <col min="3" max="3" width="15.75" style="1" customWidth="1"/>
    <col min="4" max="4" width="26.875" style="1" customWidth="1"/>
    <col min="5" max="5" width="14.25" style="1" customWidth="1"/>
    <col min="6" max="6" width="9.5" style="1" customWidth="1"/>
    <col min="7" max="7" width="12" style="1" customWidth="1"/>
    <col min="8" max="8" width="8" style="1" customWidth="1"/>
    <col min="9" max="9" width="9" style="1" customWidth="1"/>
    <col min="10" max="10" width="12.875" style="1" customWidth="1"/>
    <col min="11" max="11" width="14" style="1" customWidth="1"/>
    <col min="12" max="12" width="15.25" style="1" customWidth="1"/>
    <col min="13" max="13" width="17.125" style="1" customWidth="1"/>
    <col min="14" max="14" width="7.75" style="1" customWidth="1"/>
    <col min="15" max="15" width="41.5" style="1" customWidth="1"/>
    <col min="16" max="16" width="13.25" style="1" customWidth="1"/>
    <col min="17" max="17" width="10.875" style="1" customWidth="1"/>
    <col min="18" max="18" width="9.5" style="1" customWidth="1"/>
    <col min="19" max="16384" width="9" style="1"/>
  </cols>
  <sheetData>
    <row r="1" spans="1:5" ht="15">
      <c r="A1" s="2" t="s">
        <v>79</v>
      </c>
    </row>
    <row r="2" spans="1:5" ht="15">
      <c r="A2" s="2" t="s">
        <v>32</v>
      </c>
      <c r="B2" s="2" t="s">
        <v>33</v>
      </c>
      <c r="C2" s="2" t="s">
        <v>80</v>
      </c>
      <c r="D2" s="2" t="s">
        <v>81</v>
      </c>
      <c r="E2" s="2" t="s">
        <v>34</v>
      </c>
    </row>
    <row r="3" spans="1:5">
      <c r="A3" s="1" t="s">
        <v>82</v>
      </c>
      <c r="B3" s="1" t="s">
        <v>83</v>
      </c>
      <c r="C3" s="1" t="s">
        <v>84</v>
      </c>
      <c r="D3" s="1" t="s">
        <v>85</v>
      </c>
      <c r="E3" s="1" t="s">
        <v>86</v>
      </c>
    </row>
    <row r="4" spans="1:5">
      <c r="A4" s="1" t="s">
        <v>82</v>
      </c>
      <c r="B4" s="1" t="s">
        <v>87</v>
      </c>
      <c r="C4" s="1" t="s">
        <v>84</v>
      </c>
      <c r="D4" s="1" t="s">
        <v>85</v>
      </c>
      <c r="E4" s="1" t="s">
        <v>88</v>
      </c>
    </row>
    <row r="6" spans="1:5" ht="15">
      <c r="A6" s="2" t="s">
        <v>89</v>
      </c>
    </row>
    <row r="7" spans="1:5" ht="15">
      <c r="A7" s="2" t="s">
        <v>32</v>
      </c>
      <c r="B7" s="2" t="s">
        <v>90</v>
      </c>
      <c r="C7" s="2" t="s">
        <v>91</v>
      </c>
      <c r="D7" s="2" t="s">
        <v>33</v>
      </c>
      <c r="E7" s="2" t="s">
        <v>34</v>
      </c>
    </row>
    <row r="8" spans="1:5">
      <c r="A8" s="1" t="s">
        <v>92</v>
      </c>
      <c r="B8" s="1" t="s">
        <v>93</v>
      </c>
      <c r="C8" s="1" t="s">
        <v>94</v>
      </c>
      <c r="D8" s="1" t="s">
        <v>95</v>
      </c>
      <c r="E8" s="1" t="s">
        <v>96</v>
      </c>
    </row>
    <row r="9" spans="1:5">
      <c r="A9" s="1" t="s">
        <v>97</v>
      </c>
      <c r="B9" s="1" t="s">
        <v>93</v>
      </c>
      <c r="C9" s="1" t="s">
        <v>98</v>
      </c>
      <c r="D9" s="1" t="s">
        <v>99</v>
      </c>
      <c r="E9" s="1" t="s">
        <v>100</v>
      </c>
    </row>
    <row r="10" spans="1:5">
      <c r="A10" s="1" t="s">
        <v>97</v>
      </c>
      <c r="B10" s="1" t="s">
        <v>93</v>
      </c>
      <c r="C10" s="1" t="s">
        <v>101</v>
      </c>
      <c r="D10" s="1" t="s">
        <v>102</v>
      </c>
      <c r="E10" s="1" t="s">
        <v>103</v>
      </c>
    </row>
    <row r="11" spans="1:5">
      <c r="A11" s="1" t="s">
        <v>97</v>
      </c>
      <c r="B11" s="1" t="s">
        <v>93</v>
      </c>
      <c r="C11" s="1" t="s">
        <v>104</v>
      </c>
      <c r="D11" s="1" t="s">
        <v>105</v>
      </c>
      <c r="E11" s="1" t="s">
        <v>106</v>
      </c>
    </row>
    <row r="12" spans="1:5">
      <c r="A12" s="1" t="s">
        <v>107</v>
      </c>
      <c r="B12" s="1" t="s">
        <v>97</v>
      </c>
      <c r="C12" s="1" t="s">
        <v>108</v>
      </c>
      <c r="D12" s="1" t="s">
        <v>109</v>
      </c>
      <c r="E12" s="1" t="s">
        <v>110</v>
      </c>
    </row>
    <row r="13" spans="1:5">
      <c r="A13" s="1" t="s">
        <v>111</v>
      </c>
      <c r="B13" s="1" t="s">
        <v>112</v>
      </c>
      <c r="C13" s="1" t="s">
        <v>113</v>
      </c>
      <c r="D13" s="1" t="s">
        <v>99</v>
      </c>
      <c r="E13" s="1" t="s">
        <v>114</v>
      </c>
    </row>
    <row r="14" spans="1:5">
      <c r="A14" s="1" t="s">
        <v>115</v>
      </c>
      <c r="B14" s="1" t="s">
        <v>82</v>
      </c>
      <c r="C14" s="1" t="s">
        <v>116</v>
      </c>
      <c r="D14" s="1" t="s">
        <v>117</v>
      </c>
      <c r="E14" s="1" t="s">
        <v>118</v>
      </c>
    </row>
    <row r="16" spans="1:5" ht="15">
      <c r="A16" s="2" t="s">
        <v>119</v>
      </c>
    </row>
    <row r="17" spans="1:18" ht="15">
      <c r="A17" s="2" t="s">
        <v>120</v>
      </c>
      <c r="B17" s="2" t="s">
        <v>32</v>
      </c>
      <c r="C17" s="2" t="s">
        <v>121</v>
      </c>
      <c r="D17" s="2" t="s">
        <v>122</v>
      </c>
      <c r="E17" s="2" t="s">
        <v>123</v>
      </c>
      <c r="F17" s="2" t="s">
        <v>124</v>
      </c>
      <c r="G17" s="2" t="s">
        <v>5</v>
      </c>
      <c r="H17" s="2" t="s">
        <v>34</v>
      </c>
      <c r="I17" s="2" t="s">
        <v>125</v>
      </c>
      <c r="J17" s="2" t="s">
        <v>126</v>
      </c>
      <c r="K17" s="2" t="s">
        <v>127</v>
      </c>
      <c r="L17" s="2" t="s">
        <v>128</v>
      </c>
      <c r="M17" s="2" t="s">
        <v>129</v>
      </c>
      <c r="N17" s="2" t="s">
        <v>130</v>
      </c>
      <c r="O17" s="2" t="s">
        <v>33</v>
      </c>
      <c r="P17" s="2" t="s">
        <v>131</v>
      </c>
      <c r="Q17" s="2" t="s">
        <v>132</v>
      </c>
      <c r="R17" s="2" t="s">
        <v>133</v>
      </c>
    </row>
    <row r="18" spans="1:18">
      <c r="A18" s="1" t="s">
        <v>134</v>
      </c>
      <c r="B18" s="1" t="s">
        <v>135</v>
      </c>
      <c r="C18" s="1" t="s">
        <v>136</v>
      </c>
      <c r="D18" s="1" t="s">
        <v>137</v>
      </c>
      <c r="E18" s="1" t="s">
        <v>138</v>
      </c>
      <c r="G18" s="1" t="s">
        <v>139</v>
      </c>
      <c r="H18" s="1" t="s">
        <v>140</v>
      </c>
      <c r="I18" s="1" t="s">
        <v>141</v>
      </c>
      <c r="J18" s="1" t="s">
        <v>140</v>
      </c>
      <c r="K18" s="1" t="s">
        <v>141</v>
      </c>
      <c r="L18" s="1" t="s">
        <v>142</v>
      </c>
      <c r="O18" s="1" t="s">
        <v>142</v>
      </c>
      <c r="R18" s="1" t="s">
        <v>140</v>
      </c>
    </row>
    <row r="19" spans="1:18">
      <c r="A19" s="1" t="s">
        <v>143</v>
      </c>
      <c r="B19" s="1" t="s">
        <v>144</v>
      </c>
      <c r="C19" s="1" t="s">
        <v>145</v>
      </c>
      <c r="D19" s="1" t="s">
        <v>146</v>
      </c>
      <c r="E19" s="1" t="s">
        <v>147</v>
      </c>
      <c r="F19" s="1" t="s">
        <v>148</v>
      </c>
      <c r="G19" s="1" t="s">
        <v>13</v>
      </c>
      <c r="H19" s="1" t="s">
        <v>149</v>
      </c>
      <c r="I19" s="1" t="s">
        <v>141</v>
      </c>
      <c r="J19" s="1" t="s">
        <v>149</v>
      </c>
      <c r="K19" s="1" t="s">
        <v>141</v>
      </c>
      <c r="M19" s="1" t="s">
        <v>150</v>
      </c>
      <c r="O19" s="1" t="s">
        <v>151</v>
      </c>
      <c r="Q19" s="1" t="s">
        <v>149</v>
      </c>
    </row>
    <row r="20" spans="1:18">
      <c r="A20" s="1" t="s">
        <v>152</v>
      </c>
      <c r="B20" s="1" t="s">
        <v>144</v>
      </c>
      <c r="C20" s="1" t="s">
        <v>153</v>
      </c>
      <c r="D20" s="1" t="s">
        <v>154</v>
      </c>
      <c r="E20" s="1" t="s">
        <v>155</v>
      </c>
      <c r="G20" s="1" t="s">
        <v>156</v>
      </c>
      <c r="H20" s="1" t="s">
        <v>157</v>
      </c>
      <c r="I20" s="1" t="s">
        <v>141</v>
      </c>
      <c r="J20" s="1" t="s">
        <v>157</v>
      </c>
      <c r="K20" s="1" t="s">
        <v>141</v>
      </c>
      <c r="O20" s="1" t="s">
        <v>158</v>
      </c>
      <c r="Q20" s="1" t="s">
        <v>157</v>
      </c>
    </row>
    <row r="22" spans="1:18" ht="15">
      <c r="A22" s="2"/>
      <c r="B22" s="3"/>
    </row>
    <row r="23" spans="1:18" ht="15">
      <c r="A23" s="5" t="s">
        <v>159</v>
      </c>
      <c r="B23" s="5" t="s">
        <v>32</v>
      </c>
      <c r="C23" s="5" t="s">
        <v>33</v>
      </c>
      <c r="D23" s="5" t="s">
        <v>34</v>
      </c>
      <c r="E23" s="5" t="s">
        <v>5</v>
      </c>
      <c r="F23" s="5" t="s">
        <v>35</v>
      </c>
    </row>
    <row r="24" spans="1:18">
      <c r="A24" s="4">
        <v>45447</v>
      </c>
      <c r="B24" s="4">
        <v>45445</v>
      </c>
      <c r="C24" s="38" t="s">
        <v>160</v>
      </c>
      <c r="D24" s="38">
        <v>10.47</v>
      </c>
      <c r="E24" s="38" t="s">
        <v>13</v>
      </c>
      <c r="F24" s="38"/>
    </row>
    <row r="25" spans="1:18">
      <c r="A25" s="4">
        <v>45447</v>
      </c>
      <c r="B25" s="4">
        <v>45447</v>
      </c>
      <c r="C25" s="38" t="s">
        <v>160</v>
      </c>
      <c r="D25" s="38">
        <v>1.23</v>
      </c>
      <c r="E25" s="38" t="s">
        <v>7</v>
      </c>
      <c r="F25" s="38"/>
    </row>
    <row r="27" spans="1:18">
      <c r="A27" s="1" t="s">
        <v>161</v>
      </c>
    </row>
    <row r="28" spans="1:18" ht="24">
      <c r="A28" s="6" t="s">
        <v>162</v>
      </c>
      <c r="B28" s="6" t="s">
        <v>163</v>
      </c>
      <c r="C28" s="6" t="s">
        <v>164</v>
      </c>
      <c r="D28" s="6" t="s">
        <v>165</v>
      </c>
      <c r="E28" s="6" t="s">
        <v>166</v>
      </c>
      <c r="F28" s="6" t="s">
        <v>167</v>
      </c>
      <c r="G28" s="6" t="s">
        <v>168</v>
      </c>
      <c r="H28" s="6" t="s">
        <v>169</v>
      </c>
      <c r="I28" s="7" t="s">
        <v>170</v>
      </c>
    </row>
    <row r="29" spans="1:18" ht="24">
      <c r="A29" s="12">
        <v>45357</v>
      </c>
      <c r="B29" s="9" t="s">
        <v>170</v>
      </c>
      <c r="C29" s="11" t="s">
        <v>171</v>
      </c>
      <c r="D29" s="11" t="s">
        <v>171</v>
      </c>
      <c r="E29" s="10" t="s">
        <v>172</v>
      </c>
      <c r="F29" s="9" t="s">
        <v>170</v>
      </c>
      <c r="G29" s="10">
        <v>7.0000000000000007E-2</v>
      </c>
      <c r="H29" s="10">
        <v>330.93</v>
      </c>
      <c r="I29" s="9" t="s">
        <v>170</v>
      </c>
    </row>
    <row r="30" spans="1:18" ht="24">
      <c r="A30" s="12">
        <v>45357</v>
      </c>
      <c r="B30" s="10" t="s">
        <v>173</v>
      </c>
      <c r="C30" s="11" t="s">
        <v>171</v>
      </c>
      <c r="D30" s="11" t="s">
        <v>171</v>
      </c>
      <c r="E30" s="10" t="s">
        <v>142</v>
      </c>
      <c r="F30" s="10">
        <v>30</v>
      </c>
      <c r="G30" s="9" t="s">
        <v>170</v>
      </c>
      <c r="H30" s="10">
        <v>330.86</v>
      </c>
      <c r="I30" s="9" t="s">
        <v>170</v>
      </c>
    </row>
    <row r="31" spans="1:18" ht="24">
      <c r="A31" s="12">
        <v>45357</v>
      </c>
      <c r="B31" s="10" t="s">
        <v>174</v>
      </c>
      <c r="C31" s="11" t="s">
        <v>171</v>
      </c>
      <c r="D31" s="11" t="s">
        <v>171</v>
      </c>
      <c r="E31" s="10" t="s">
        <v>175</v>
      </c>
      <c r="F31" s="10">
        <v>40.79</v>
      </c>
      <c r="G31" s="9" t="s">
        <v>170</v>
      </c>
      <c r="H31" s="10">
        <v>360.86</v>
      </c>
      <c r="I31" s="9" t="s">
        <v>170</v>
      </c>
    </row>
    <row r="32" spans="1:18" ht="24">
      <c r="A32" s="8" t="s">
        <v>176</v>
      </c>
      <c r="B32" s="10" t="s">
        <v>174</v>
      </c>
      <c r="C32" s="11" t="s">
        <v>171</v>
      </c>
      <c r="D32" s="11" t="s">
        <v>171</v>
      </c>
      <c r="E32" s="10" t="s">
        <v>177</v>
      </c>
      <c r="F32" s="10">
        <v>18.350000000000001</v>
      </c>
      <c r="G32" s="9" t="s">
        <v>170</v>
      </c>
      <c r="H32" s="10">
        <v>401.65</v>
      </c>
      <c r="I32" s="9" t="s">
        <v>170</v>
      </c>
    </row>
    <row r="33" spans="1:9" ht="24">
      <c r="A33" s="8" t="s">
        <v>176</v>
      </c>
      <c r="B33" s="10" t="s">
        <v>178</v>
      </c>
      <c r="C33" s="11" t="s">
        <v>171</v>
      </c>
      <c r="D33" s="11" t="s">
        <v>171</v>
      </c>
      <c r="E33" s="10" t="s">
        <v>179</v>
      </c>
      <c r="F33" s="10">
        <v>250</v>
      </c>
      <c r="G33" s="9" t="s">
        <v>170</v>
      </c>
      <c r="H33" s="10">
        <v>420</v>
      </c>
      <c r="I33" s="9" t="s">
        <v>170</v>
      </c>
    </row>
    <row r="34" spans="1:9" ht="24">
      <c r="A34" s="8" t="s">
        <v>180</v>
      </c>
      <c r="B34" s="10" t="s">
        <v>181</v>
      </c>
      <c r="C34" s="11" t="s">
        <v>171</v>
      </c>
      <c r="D34" s="11" t="s">
        <v>171</v>
      </c>
      <c r="E34" s="10" t="s">
        <v>182</v>
      </c>
      <c r="F34" s="9" t="s">
        <v>170</v>
      </c>
      <c r="G34" s="10">
        <v>500</v>
      </c>
      <c r="H34" s="10">
        <v>670</v>
      </c>
      <c r="I34" s="9" t="s">
        <v>170</v>
      </c>
    </row>
    <row r="35" spans="1:9" ht="24">
      <c r="A35" s="8" t="s">
        <v>183</v>
      </c>
      <c r="B35" s="10" t="s">
        <v>181</v>
      </c>
      <c r="C35" s="11" t="s">
        <v>171</v>
      </c>
      <c r="D35" s="11" t="s">
        <v>171</v>
      </c>
      <c r="E35" s="10" t="s">
        <v>184</v>
      </c>
      <c r="F35" s="9" t="s">
        <v>170</v>
      </c>
      <c r="G35" s="10">
        <v>1303.3</v>
      </c>
      <c r="H35" s="10">
        <v>1382</v>
      </c>
      <c r="I35" s="9" t="s">
        <v>170</v>
      </c>
    </row>
    <row r="37" spans="1:9">
      <c r="A37" s="1" t="s">
        <v>185</v>
      </c>
    </row>
    <row r="38" spans="1:9" ht="24">
      <c r="A38" s="6" t="s">
        <v>32</v>
      </c>
      <c r="B38" s="6" t="s">
        <v>90</v>
      </c>
      <c r="C38" s="6" t="s">
        <v>91</v>
      </c>
      <c r="D38" s="6" t="s">
        <v>33</v>
      </c>
      <c r="E38" s="6" t="s">
        <v>34</v>
      </c>
      <c r="F38" s="7" t="s">
        <v>170</v>
      </c>
    </row>
    <row r="39" spans="1:9" ht="24">
      <c r="A39" s="8" t="s">
        <v>176</v>
      </c>
      <c r="B39" s="13">
        <v>45357</v>
      </c>
      <c r="C39" s="10">
        <v>14322673</v>
      </c>
      <c r="D39" s="10" t="s">
        <v>186</v>
      </c>
      <c r="E39" s="10">
        <v>2</v>
      </c>
      <c r="F39" s="9" t="s">
        <v>170</v>
      </c>
    </row>
    <row r="40" spans="1:9" ht="24">
      <c r="A40" s="8" t="s">
        <v>176</v>
      </c>
      <c r="B40" s="13">
        <v>45357</v>
      </c>
      <c r="C40" s="10">
        <v>10527743</v>
      </c>
      <c r="D40" s="10" t="s">
        <v>187</v>
      </c>
      <c r="E40" s="10">
        <v>10</v>
      </c>
      <c r="F40" s="9" t="s">
        <v>170</v>
      </c>
    </row>
    <row r="41" spans="1:9" ht="24">
      <c r="A41" s="8" t="s">
        <v>176</v>
      </c>
      <c r="B41" s="13">
        <v>45357</v>
      </c>
      <c r="C41" s="10">
        <v>10425431</v>
      </c>
      <c r="D41" s="10" t="s">
        <v>188</v>
      </c>
      <c r="E41" s="10">
        <v>4</v>
      </c>
      <c r="F41" s="9" t="s">
        <v>170</v>
      </c>
    </row>
    <row r="42" spans="1:9" ht="24">
      <c r="A42" s="8" t="s">
        <v>176</v>
      </c>
      <c r="B42" s="13">
        <v>45357</v>
      </c>
      <c r="C42" s="10">
        <v>12288824</v>
      </c>
      <c r="D42" s="10" t="s">
        <v>189</v>
      </c>
      <c r="E42" s="10">
        <v>9</v>
      </c>
      <c r="F42" s="9" t="s">
        <v>170</v>
      </c>
    </row>
    <row r="43" spans="1:9" ht="24">
      <c r="A43" s="8" t="s">
        <v>97</v>
      </c>
      <c r="B43" s="10" t="s">
        <v>93</v>
      </c>
      <c r="C43" s="10">
        <v>10496932</v>
      </c>
      <c r="D43" s="10" t="s">
        <v>190</v>
      </c>
      <c r="E43" s="10">
        <v>5.5</v>
      </c>
      <c r="F43" s="9" t="s">
        <v>170</v>
      </c>
    </row>
    <row r="44" spans="1:9" ht="24">
      <c r="A44" s="8" t="s">
        <v>97</v>
      </c>
      <c r="B44" s="10" t="s">
        <v>93</v>
      </c>
      <c r="C44" s="10">
        <v>10432881</v>
      </c>
      <c r="D44" s="10" t="s">
        <v>190</v>
      </c>
      <c r="E44" s="10">
        <v>2</v>
      </c>
      <c r="F44" s="9" t="s">
        <v>170</v>
      </c>
    </row>
    <row r="45" spans="1:9" ht="24">
      <c r="A45" s="8" t="s">
        <v>82</v>
      </c>
      <c r="B45" s="10" t="s">
        <v>111</v>
      </c>
      <c r="C45" s="10">
        <v>10061046</v>
      </c>
      <c r="D45" s="10" t="s">
        <v>191</v>
      </c>
      <c r="E45" s="10">
        <v>5.9</v>
      </c>
      <c r="F45" s="9" t="s">
        <v>170</v>
      </c>
    </row>
    <row r="46" spans="1:9" ht="24">
      <c r="A46" s="8" t="s">
        <v>192</v>
      </c>
      <c r="B46" s="10" t="s">
        <v>82</v>
      </c>
      <c r="C46" s="10">
        <v>10024397</v>
      </c>
      <c r="D46" s="10" t="s">
        <v>193</v>
      </c>
      <c r="E46" s="10">
        <v>16</v>
      </c>
      <c r="F46" s="9" t="s">
        <v>170</v>
      </c>
    </row>
    <row r="48" spans="1:9">
      <c r="A48" s="1" t="s">
        <v>39</v>
      </c>
    </row>
    <row r="49" spans="1:7" ht="24">
      <c r="A49" s="14">
        <v>45442</v>
      </c>
      <c r="B49" s="15" t="s">
        <v>194</v>
      </c>
      <c r="C49" s="15" t="s">
        <v>195</v>
      </c>
      <c r="D49" s="15"/>
      <c r="E49" s="15" t="s">
        <v>13</v>
      </c>
      <c r="F49" s="16" t="s">
        <v>170</v>
      </c>
      <c r="G49" s="15">
        <v>15.7</v>
      </c>
    </row>
    <row r="50" spans="1:7" ht="24">
      <c r="A50" s="14">
        <v>45442</v>
      </c>
      <c r="B50" s="15" t="s">
        <v>196</v>
      </c>
      <c r="C50" s="15" t="s">
        <v>195</v>
      </c>
      <c r="D50" s="15"/>
      <c r="E50" s="15" t="s">
        <v>11</v>
      </c>
      <c r="F50" s="16" t="s">
        <v>170</v>
      </c>
      <c r="G50" s="15">
        <v>38.08</v>
      </c>
    </row>
    <row r="51" spans="1:7" ht="24">
      <c r="A51" s="14">
        <v>45440</v>
      </c>
      <c r="B51" s="15" t="s">
        <v>197</v>
      </c>
      <c r="C51" s="15" t="s">
        <v>195</v>
      </c>
      <c r="D51" s="15"/>
      <c r="E51" s="15" t="s">
        <v>198</v>
      </c>
      <c r="F51" s="16" t="s">
        <v>170</v>
      </c>
      <c r="G51" s="15">
        <v>42.66</v>
      </c>
    </row>
    <row r="52" spans="1:7" ht="24">
      <c r="A52" s="14">
        <v>45440</v>
      </c>
      <c r="B52" s="15" t="s">
        <v>199</v>
      </c>
      <c r="C52" s="15" t="s">
        <v>195</v>
      </c>
      <c r="D52" s="15"/>
      <c r="E52" s="15" t="s">
        <v>200</v>
      </c>
      <c r="F52" s="16" t="s">
        <v>170</v>
      </c>
      <c r="G52" s="15">
        <v>51.4</v>
      </c>
    </row>
    <row r="53" spans="1:7" ht="24">
      <c r="A53" s="14">
        <v>45440</v>
      </c>
      <c r="B53" s="15" t="s">
        <v>199</v>
      </c>
      <c r="C53" s="15" t="s">
        <v>195</v>
      </c>
      <c r="D53" s="15"/>
      <c r="E53" s="15" t="s">
        <v>200</v>
      </c>
      <c r="F53" s="15">
        <v>-51.4</v>
      </c>
      <c r="G53" s="16" t="s">
        <v>170</v>
      </c>
    </row>
    <row r="54" spans="1:7" ht="24">
      <c r="A54" s="14">
        <v>45439</v>
      </c>
      <c r="B54" s="15" t="s">
        <v>201</v>
      </c>
      <c r="C54" s="15" t="s">
        <v>195</v>
      </c>
      <c r="D54" s="15"/>
      <c r="E54" s="15" t="s">
        <v>202</v>
      </c>
      <c r="F54" s="16" t="s">
        <v>170</v>
      </c>
      <c r="G54" s="15">
        <v>30</v>
      </c>
    </row>
    <row r="55" spans="1:7" ht="24">
      <c r="A55" s="14">
        <v>45439</v>
      </c>
      <c r="B55" s="15" t="s">
        <v>201</v>
      </c>
      <c r="C55" s="15" t="s">
        <v>195</v>
      </c>
      <c r="D55" s="15"/>
      <c r="E55" s="15" t="s">
        <v>202</v>
      </c>
      <c r="F55" s="15">
        <v>-21</v>
      </c>
      <c r="G55" s="16" t="s">
        <v>170</v>
      </c>
    </row>
    <row r="57" spans="1:7">
      <c r="A57" s="1" t="s">
        <v>203</v>
      </c>
    </row>
    <row r="58" spans="1:7" ht="24">
      <c r="A58" s="17" t="s">
        <v>32</v>
      </c>
      <c r="B58" s="17" t="s">
        <v>122</v>
      </c>
      <c r="C58" s="17" t="s">
        <v>204</v>
      </c>
      <c r="D58" s="17" t="s">
        <v>205</v>
      </c>
      <c r="E58" s="17" t="s">
        <v>169</v>
      </c>
      <c r="F58" s="18" t="s">
        <v>170</v>
      </c>
    </row>
    <row r="59" spans="1:7" ht="24">
      <c r="A59" s="19">
        <v>45387</v>
      </c>
      <c r="B59" s="15" t="s">
        <v>206</v>
      </c>
      <c r="C59" s="15" t="s">
        <v>207</v>
      </c>
      <c r="D59" s="20" t="s">
        <v>208</v>
      </c>
      <c r="E59" s="15" t="s">
        <v>209</v>
      </c>
      <c r="F59" s="16" t="s">
        <v>170</v>
      </c>
    </row>
    <row r="60" spans="1:7" ht="24">
      <c r="A60" s="19">
        <v>45356</v>
      </c>
      <c r="B60" s="15" t="s">
        <v>210</v>
      </c>
      <c r="C60" s="15" t="s">
        <v>211</v>
      </c>
      <c r="D60" s="20" t="s">
        <v>212</v>
      </c>
      <c r="E60" s="15" t="s">
        <v>213</v>
      </c>
      <c r="F60" s="16" t="s">
        <v>170</v>
      </c>
    </row>
    <row r="61" spans="1:7" ht="24">
      <c r="A61" s="19">
        <v>45356</v>
      </c>
      <c r="B61" s="15" t="s">
        <v>214</v>
      </c>
      <c r="C61" s="15" t="s">
        <v>215</v>
      </c>
      <c r="D61" s="20" t="s">
        <v>216</v>
      </c>
      <c r="E61" s="15" t="s">
        <v>217</v>
      </c>
      <c r="F61" s="16" t="s">
        <v>170</v>
      </c>
    </row>
    <row r="62" spans="1:7" ht="24">
      <c r="A62" s="19">
        <v>45356</v>
      </c>
      <c r="B62" s="15" t="s">
        <v>218</v>
      </c>
      <c r="C62" s="15" t="s">
        <v>219</v>
      </c>
      <c r="D62" s="15" t="s">
        <v>220</v>
      </c>
      <c r="E62" s="15" t="s">
        <v>221</v>
      </c>
      <c r="F62" s="16" t="s">
        <v>170</v>
      </c>
    </row>
    <row r="63" spans="1:7" ht="24">
      <c r="A63" s="19">
        <v>45327</v>
      </c>
      <c r="B63" s="15" t="s">
        <v>174</v>
      </c>
      <c r="C63" s="15" t="s">
        <v>222</v>
      </c>
      <c r="D63" s="20" t="s">
        <v>223</v>
      </c>
      <c r="E63" s="15" t="s">
        <v>224</v>
      </c>
      <c r="F63" s="16" t="s">
        <v>170</v>
      </c>
    </row>
    <row r="65" spans="1:8">
      <c r="A65" s="1" t="s">
        <v>43</v>
      </c>
    </row>
    <row r="66" spans="1:8">
      <c r="A66" s="17" t="s">
        <v>32</v>
      </c>
      <c r="B66" s="17" t="s">
        <v>225</v>
      </c>
      <c r="C66" s="17" t="s">
        <v>91</v>
      </c>
      <c r="D66" s="17" t="s">
        <v>122</v>
      </c>
      <c r="E66" s="17" t="s">
        <v>226</v>
      </c>
      <c r="F66" s="17" t="s">
        <v>227</v>
      </c>
      <c r="G66" s="17" t="s">
        <v>228</v>
      </c>
      <c r="H66" s="17" t="s">
        <v>229</v>
      </c>
    </row>
    <row r="67" spans="1:8" ht="24">
      <c r="A67" s="19">
        <v>45296</v>
      </c>
      <c r="B67" s="15" t="s">
        <v>230</v>
      </c>
      <c r="C67" s="21" t="s">
        <v>231</v>
      </c>
      <c r="D67" s="15" t="s">
        <v>232</v>
      </c>
      <c r="E67" s="15">
        <v>-3.8</v>
      </c>
      <c r="F67" s="15">
        <v>313.35000000000002</v>
      </c>
      <c r="G67" s="15" t="s">
        <v>233</v>
      </c>
      <c r="H67" s="16" t="s">
        <v>170</v>
      </c>
    </row>
    <row r="68" spans="1:8" ht="24">
      <c r="A68" s="19">
        <v>45296</v>
      </c>
      <c r="B68" s="15" t="s">
        <v>234</v>
      </c>
      <c r="C68" s="15" t="s">
        <v>235</v>
      </c>
      <c r="D68" s="15" t="s">
        <v>232</v>
      </c>
      <c r="E68" s="15">
        <v>-6.7</v>
      </c>
      <c r="F68" s="15">
        <v>306.64999999999998</v>
      </c>
      <c r="G68" s="15" t="s">
        <v>236</v>
      </c>
      <c r="H68" s="16" t="s">
        <v>170</v>
      </c>
    </row>
    <row r="69" spans="1:8" ht="24">
      <c r="A69" s="19">
        <v>45296</v>
      </c>
      <c r="B69" s="15" t="s">
        <v>237</v>
      </c>
      <c r="C69" s="15" t="s">
        <v>238</v>
      </c>
      <c r="D69" s="15" t="s">
        <v>239</v>
      </c>
      <c r="E69" s="15">
        <v>-7.65</v>
      </c>
      <c r="F69" s="15">
        <v>299</v>
      </c>
      <c r="G69" s="15" t="s">
        <v>236</v>
      </c>
      <c r="H69" s="16" t="s">
        <v>170</v>
      </c>
    </row>
    <row r="70" spans="1:8" ht="24">
      <c r="A70" s="19">
        <v>45327</v>
      </c>
      <c r="B70" s="15" t="s">
        <v>240</v>
      </c>
      <c r="C70" s="15" t="s">
        <v>240</v>
      </c>
      <c r="D70" s="15" t="s">
        <v>239</v>
      </c>
      <c r="E70" s="15">
        <v>-30.8</v>
      </c>
      <c r="F70" s="15">
        <v>268.2</v>
      </c>
      <c r="G70" s="15" t="s">
        <v>236</v>
      </c>
      <c r="H70" s="16" t="s">
        <v>170</v>
      </c>
    </row>
    <row r="71" spans="1:8" ht="24">
      <c r="A71" s="19">
        <v>45356</v>
      </c>
      <c r="B71" s="15" t="s">
        <v>203</v>
      </c>
      <c r="C71" s="15" t="s">
        <v>241</v>
      </c>
      <c r="D71" s="15" t="s">
        <v>242</v>
      </c>
      <c r="E71" s="15">
        <v>95</v>
      </c>
      <c r="F71" s="15">
        <v>363.2</v>
      </c>
      <c r="G71" s="15" t="s">
        <v>243</v>
      </c>
      <c r="H71" s="16" t="s">
        <v>170</v>
      </c>
    </row>
    <row r="72" spans="1:8" ht="24">
      <c r="A72" s="19">
        <v>45417</v>
      </c>
      <c r="B72" s="15" t="s">
        <v>230</v>
      </c>
      <c r="C72" s="21" t="s">
        <v>231</v>
      </c>
      <c r="D72" s="15" t="s">
        <v>232</v>
      </c>
      <c r="E72" s="15">
        <v>-10.45</v>
      </c>
      <c r="F72" s="15">
        <v>352.75</v>
      </c>
      <c r="G72" s="15" t="s">
        <v>233</v>
      </c>
      <c r="H72" s="16" t="s">
        <v>170</v>
      </c>
    </row>
    <row r="74" spans="1:8">
      <c r="A74" s="1" t="s">
        <v>244</v>
      </c>
    </row>
    <row r="75" spans="1:8">
      <c r="A75" s="1" t="s">
        <v>245</v>
      </c>
      <c r="B75" s="1" t="s">
        <v>246</v>
      </c>
      <c r="C75" s="1" t="s">
        <v>247</v>
      </c>
    </row>
    <row r="76" spans="1:8">
      <c r="A76" s="1" t="s">
        <v>248</v>
      </c>
      <c r="B76" s="1" t="s">
        <v>249</v>
      </c>
      <c r="C76" s="1" t="s">
        <v>250</v>
      </c>
    </row>
    <row r="77" spans="1:8">
      <c r="A77" s="1" t="s">
        <v>251</v>
      </c>
      <c r="B77" s="1" t="s">
        <v>246</v>
      </c>
      <c r="C77" s="1" t="s">
        <v>252</v>
      </c>
    </row>
    <row r="78" spans="1:8">
      <c r="A78" s="1" t="s">
        <v>253</v>
      </c>
      <c r="B78" s="1" t="s">
        <v>254</v>
      </c>
      <c r="C78" s="1" t="s">
        <v>255</v>
      </c>
    </row>
    <row r="80" spans="1:8">
      <c r="A80" s="1" t="s">
        <v>256</v>
      </c>
    </row>
    <row r="81" spans="1:5">
      <c r="A81" s="1" t="s">
        <v>257</v>
      </c>
      <c r="B81" s="1" t="s">
        <v>258</v>
      </c>
      <c r="C81" s="1" t="s">
        <v>259</v>
      </c>
      <c r="D81" s="1" t="s">
        <v>260</v>
      </c>
      <c r="E81" s="1" t="s">
        <v>261</v>
      </c>
    </row>
    <row r="82" spans="1:5">
      <c r="A82" s="1" t="s">
        <v>262</v>
      </c>
      <c r="B82" s="1" t="s">
        <v>263</v>
      </c>
      <c r="C82" s="1" t="s">
        <v>263</v>
      </c>
      <c r="D82" s="1" t="s">
        <v>260</v>
      </c>
      <c r="E82" s="1" t="s">
        <v>264</v>
      </c>
    </row>
  </sheetData>
  <hyperlinks>
    <hyperlink ref="C67" r:id="rId1"/>
    <hyperlink ref="C7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6" baseType="variant">
      <vt:variant>
        <vt:lpstr>Worksheets</vt:lpstr>
      </vt:variant>
      <vt:variant>
        <vt:i4>7</vt:i4>
      </vt:variant>
      <vt:variant>
        <vt:lpstr>Charts</vt:lpstr>
      </vt:variant>
      <vt:variant>
        <vt:i4>3</vt:i4>
      </vt:variant>
      <vt:variant>
        <vt:lpstr>Named Ranges</vt:lpstr>
      </vt:variant>
      <vt:variant>
        <vt:i4>2</vt:i4>
      </vt:variant>
    </vt:vector>
  </HeadingPairs>
  <TitlesOfParts>
    <vt:vector size="12" baseType="lpstr">
      <vt:lpstr>Step 1. Categories</vt:lpstr>
      <vt:lpstr>Steps 2-5. Transactions</vt:lpstr>
      <vt:lpstr>Step 6. Dashboard</vt:lpstr>
      <vt:lpstr>Table. Spending over time</vt:lpstr>
      <vt:lpstr>Table. Spending split over time</vt:lpstr>
      <vt:lpstr>Checks</vt:lpstr>
      <vt:lpstr>CSV examples</vt:lpstr>
      <vt:lpstr>Step 6. Spending chart</vt:lpstr>
      <vt:lpstr>Chart. Spending over time</vt:lpstr>
      <vt:lpstr>Chart. Spending split over time</vt:lpstr>
      <vt:lpstr>'Table. Spending over time'!Categories</vt:lpstr>
      <vt:lpstr>Categories</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Alan Donegan</dc:creator>
  <cp:keywords/>
  <dc:description/>
  <cp:lastModifiedBy>Windows User</cp:lastModifiedBy>
  <cp:revision/>
  <dcterms:created xsi:type="dcterms:W3CDTF">2015-06-05T18:17:20Z</dcterms:created>
  <dcterms:modified xsi:type="dcterms:W3CDTF">2026-09-23T11:43:10Z</dcterms:modified>
  <cp:category/>
  <cp:contentStatus/>
</cp:coreProperties>
</file>