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9E095B7C-8ACD-468C-8549-0914EB170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meline" sheetId="2" r:id="rId1"/>
  </sheets>
  <definedNames>
    <definedName name="_xlnm.Print_Area" localSheetId="0">Timeline!$A:$H</definedName>
    <definedName name="_xlnm.Print_Titles" localSheetId="0">Timeline!$43:$43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35" i="2"/>
  <c r="B36" i="2"/>
  <c r="C36" i="2"/>
  <c r="C37" i="2"/>
  <c r="B38" i="2"/>
  <c r="C38" i="2"/>
  <c r="B39" i="2"/>
  <c r="C39" i="2"/>
  <c r="E45" i="2"/>
  <c r="F32" i="2"/>
  <c r="G32" i="2"/>
  <c r="G31" i="2"/>
  <c r="G37" i="2"/>
  <c r="G35" i="2"/>
  <c r="G34" i="2"/>
  <c r="F36" i="2"/>
  <c r="G36" i="2"/>
  <c r="F39" i="2"/>
  <c r="G39" i="2"/>
  <c r="G38" i="2"/>
  <c r="F33" i="2"/>
  <c r="G33" i="2"/>
  <c r="B48" i="2"/>
  <c r="E48" i="2"/>
  <c r="B47" i="2"/>
  <c r="C31" i="2"/>
  <c r="E31" i="2"/>
  <c r="B32" i="2"/>
  <c r="C32" i="2"/>
  <c r="B33" i="2"/>
  <c r="C33" i="2"/>
  <c r="B46" i="2"/>
  <c r="E32" i="2"/>
  <c r="E33" i="2"/>
</calcChain>
</file>

<file path=xl/sharedStrings.xml><?xml version="1.0" encoding="utf-8"?>
<sst xmlns="http://schemas.openxmlformats.org/spreadsheetml/2006/main" count="21" uniqueCount="19">
  <si>
    <t>Date</t>
  </si>
  <si>
    <t>Position</t>
  </si>
  <si>
    <t>Label</t>
  </si>
  <si>
    <t>Insert new rows above this one</t>
  </si>
  <si>
    <t>Duration</t>
  </si>
  <si>
    <t>Milestone #1</t>
  </si>
  <si>
    <t>Milestone #2</t>
  </si>
  <si>
    <t>End</t>
  </si>
  <si>
    <t>Milestones</t>
  </si>
  <si>
    <t>Tasks</t>
  </si>
  <si>
    <t>Start</t>
  </si>
  <si>
    <t>Task Label 4</t>
  </si>
  <si>
    <t>Task Label 5</t>
  </si>
  <si>
    <t>Task Label 6</t>
  </si>
  <si>
    <t>Task Label 7</t>
  </si>
  <si>
    <t>Task Label 8</t>
  </si>
  <si>
    <t>Task Label 9</t>
  </si>
  <si>
    <t>Vert. Position</t>
  </si>
  <si>
    <t>Vert.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</si>
</sst>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0"/>
      <color theme="4" tint="-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i/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 inden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 indent="1"/>
    </xf>
    <xf numFmtId="14" fontId="7" fillId="2" borderId="2" xfId="0" applyNumberFormat="1" applyFont="1" applyFill="1" applyBorder="1" applyAlignment="1">
      <alignment horizontal="left" vertical="center" indent="1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left" vertical="center" inden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1" fillId="0" borderId="0" xfId="0" applyFont="1" applyAlignment="1">
      <alignment vertic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>
                    <a:lumMod val="75000"/>
                  </a:schemeClr>
                </a:solidFill>
                <a:latin typeface="+mn-lt"/>
              </a:rPr>
              <a:t>[Project Timeline Title]</a:t>
            </a:r>
          </a:p>
        </c:rich>
      </c:tx>
      <c:layout>
        <c:manualLayout>
          <c:xMode val="edge"/>
          <c:yMode val="edge"/>
          <c:x val="0.36354412275822873"/>
          <c:y val="3.14033398399789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978185383786448E-2"/>
          <c:y val="7.8828945337177894E-2"/>
          <c:w val="0.87548045355302873"/>
          <c:h val="0.89401558523578717"/>
        </c:manualLayout>
      </c:layout>
      <c:scatterChart>
        <c:scatterStyle val="lineMarker"/>
        <c:varyColors val="0"/>
        <c:ser>
          <c:idx val="1"/>
          <c:order val="0"/>
          <c:tx>
            <c:v>Tasks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75F-47E9-9661-163A2FF19F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EC162D-EBF8-41A7-912C-C3BDC63EC6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75F-47E9-9661-163A2FF19F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E3080A-E6E2-4591-B2A1-1E5B11D044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75F-47E9-9661-163A2FF19F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D8C10CF-5D96-43AB-8943-ACB7ABE0F6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75F-47E9-9661-163A2FF19F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1D4258-77DA-4FC8-AD00-03571386A9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75F-47E9-9661-163A2FF19F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B0E5FC-31B8-4D20-BA91-383F50771A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75F-47E9-9661-163A2FF19FE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F7ABB84-CE15-42B1-ADDF-6882F6CBEE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75F-47E9-9661-163A2FF19FE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8F186D8-81B3-4CB0-B810-6505329C9F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75F-47E9-9661-163A2FF19FE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3B49337-5F78-4507-B583-8A6A7A0EB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75F-47E9-9661-163A2FF19FE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4C4936A-2EB7-43E7-814F-3871FE83AF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75F-47E9-9661-163A2FF19FE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D75F-47E9-9661-163A2FF19FE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Timeline!$D$30:$D$40</c:f>
                <c:numCache>
                  <c:formatCode>General</c:formatCode>
                  <c:ptCount val="11"/>
                  <c:pt idx="1">
                    <c:v>15</c:v>
                  </c:pt>
                  <c:pt idx="2">
                    <c:v>20</c:v>
                  </c:pt>
                  <c:pt idx="3">
                    <c:v>24</c:v>
                  </c:pt>
                  <c:pt idx="4">
                    <c:v>76</c:v>
                  </c:pt>
                  <c:pt idx="5">
                    <c:v>20</c:v>
                  </c:pt>
                  <c:pt idx="6">
                    <c:v>30</c:v>
                  </c:pt>
                  <c:pt idx="7">
                    <c:v>32</c:v>
                  </c:pt>
                  <c:pt idx="8">
                    <c:v>5</c:v>
                  </c:pt>
                  <c:pt idx="9">
                    <c:v>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2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Ref>
                <c:f>Timeline!$G$30:$G$40</c:f>
                <c:numCache>
                  <c:formatCode>General</c:formatCode>
                  <c:ptCount val="11"/>
                  <c:pt idx="1">
                    <c:v>-25</c:v>
                  </c:pt>
                  <c:pt idx="2">
                    <c:v>-15</c:v>
                  </c:pt>
                  <c:pt idx="3">
                    <c:v>-15</c:v>
                  </c:pt>
                  <c:pt idx="4">
                    <c:v>-80</c:v>
                  </c:pt>
                  <c:pt idx="5">
                    <c:v>-30</c:v>
                  </c:pt>
                  <c:pt idx="6">
                    <c:v>-15</c:v>
                  </c:pt>
                  <c:pt idx="7">
                    <c:v>-20</c:v>
                  </c:pt>
                  <c:pt idx="8">
                    <c:v>-40</c:v>
                  </c:pt>
                  <c:pt idx="9">
                    <c:v>-15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1">
                    <a:lumMod val="75000"/>
                    <a:alpha val="70000"/>
                  </a:schemeClr>
                </a:solidFill>
                <a:prstDash val="solid"/>
                <a:round/>
              </a:ln>
              <a:effectLst/>
            </c:spPr>
          </c:errBars>
          <c:xVal>
            <c:numRef>
              <c:f>Timeline!$B$30:$B$40</c:f>
              <c:numCache>
                <c:formatCode>m/d/yyyy</c:formatCode>
                <c:ptCount val="11"/>
                <c:pt idx="1">
                  <c:v>43187</c:v>
                </c:pt>
                <c:pt idx="2">
                  <c:v>43202</c:v>
                </c:pt>
                <c:pt idx="3">
                  <c:v>43222</c:v>
                </c:pt>
                <c:pt idx="4">
                  <c:v>43218</c:v>
                </c:pt>
                <c:pt idx="5">
                  <c:v>43266</c:v>
                </c:pt>
                <c:pt idx="6">
                  <c:v>43286</c:v>
                </c:pt>
                <c:pt idx="7">
                  <c:v>43322</c:v>
                </c:pt>
                <c:pt idx="8">
                  <c:v>43354</c:v>
                </c:pt>
                <c:pt idx="9">
                  <c:v>43359</c:v>
                </c:pt>
              </c:numCache>
            </c:numRef>
          </c:xVal>
          <c:yVal>
            <c:numRef>
              <c:f>Timeline!$F$30:$F$40</c:f>
              <c:numCache>
                <c:formatCode>General</c:formatCode>
                <c:ptCount val="11"/>
                <c:pt idx="1">
                  <c:v>-25</c:v>
                </c:pt>
                <c:pt idx="2">
                  <c:v>-40</c:v>
                </c:pt>
                <c:pt idx="3">
                  <c:v>-55</c:v>
                </c:pt>
                <c:pt idx="4">
                  <c:v>-80</c:v>
                </c:pt>
                <c:pt idx="5">
                  <c:v>-30</c:v>
                </c:pt>
                <c:pt idx="6">
                  <c:v>-45</c:v>
                </c:pt>
                <c:pt idx="7">
                  <c:v>-20</c:v>
                </c:pt>
                <c:pt idx="8">
                  <c:v>-60</c:v>
                </c:pt>
                <c:pt idx="9">
                  <c:v>-75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Timeline!$E$30:$E$40</c15:f>
                <c15:dlblRangeCache>
                  <c:ptCount val="11"/>
                  <c:pt idx="1">
                    <c:v>Task 1
Mar 28 - Apr 11</c:v>
                  </c:pt>
                  <c:pt idx="2">
                    <c:v>Task 2
Apr 12 - May 1</c:v>
                  </c:pt>
                  <c:pt idx="3">
                    <c:v>Task 3
May 2 - May 25</c:v>
                  </c:pt>
                  <c:pt idx="4">
                    <c:v>Task Label 4</c:v>
                  </c:pt>
                  <c:pt idx="5">
                    <c:v>Task Label 5</c:v>
                  </c:pt>
                  <c:pt idx="6">
                    <c:v>Task Label 6</c:v>
                  </c:pt>
                  <c:pt idx="7">
                    <c:v>Task Label 7</c:v>
                  </c:pt>
                  <c:pt idx="8">
                    <c:v>Task Label 8</c:v>
                  </c:pt>
                  <c:pt idx="9">
                    <c:v>Task Label 9</c:v>
                  </c:pt>
                  <c:pt idx="10">
                    <c:v>Insert new rows above this one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75F-47E9-9661-163A2FF19FEB}"/>
            </c:ext>
          </c:extLst>
        </c:ser>
        <c:ser>
          <c:idx val="0"/>
          <c:order val="1"/>
          <c:tx>
            <c:v>Milestones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75F-47E9-9661-163A2FF19FEB}"/>
              </c:ext>
            </c:extLst>
          </c:dPt>
          <c:dPt>
            <c:idx val="1"/>
            <c:marker>
              <c:symbol val="circle"/>
              <c:size val="14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75F-47E9-9661-163A2FF19FEB}"/>
              </c:ext>
            </c:extLst>
          </c:dPt>
          <c:dPt>
            <c:idx val="4"/>
            <c:marker>
              <c:symbol val="picture"/>
              <c:spPr>
                <a:blipFill>
                  <a:blip xmlns:r="http://schemas.openxmlformats.org/officeDocument/2006/relationships" r:embed="rId1"/>
                  <a:stretch>
                    <a:fillRect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75F-47E9-9661-163A2FF19FE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75F-47E9-9661-163A2FF19F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D544A1-5791-4B2A-823D-DD9CBB5FEA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75F-47E9-9661-163A2FF19F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1E1D26-5B05-4EEC-A35F-49E5EFE5EB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75F-47E9-9661-163A2FF19F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9C773F1-8837-4BE8-ACE7-5CD2701D2C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75F-47E9-9661-163A2FF19F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8AC1FB-CBA0-4731-A2AA-884CA8EF93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75F-47E9-9661-163A2FF19F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F8-4134-955B-52DF741E0001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12700" cap="flat" cmpd="sng" algn="ctr">
                <a:solidFill>
                  <a:schemeClr val="tx1">
                    <a:lumMod val="75000"/>
                    <a:lumOff val="25000"/>
                  </a:schemeClr>
                </a:solidFill>
                <a:prstDash val="dash"/>
                <a:round/>
              </a:ln>
              <a:effectLst/>
            </c:spPr>
          </c:errBars>
          <c:xVal>
            <c:numRef>
              <c:f>Timeline!$B$44:$B$49</c:f>
              <c:numCache>
                <c:formatCode>m/d/yyyy</c:formatCode>
                <c:ptCount val="6"/>
                <c:pt idx="1">
                  <c:v>43192</c:v>
                </c:pt>
                <c:pt idx="2">
                  <c:v>43245</c:v>
                </c:pt>
                <c:pt idx="3">
                  <c:v>43315</c:v>
                </c:pt>
                <c:pt idx="4">
                  <c:v>43379</c:v>
                </c:pt>
              </c:numCache>
            </c:numRef>
          </c:xVal>
          <c:yVal>
            <c:numRef>
              <c:f>Timeline!$F$44:$F$49</c:f>
              <c:numCache>
                <c:formatCode>General</c:formatCode>
                <c:ptCount val="6"/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Timeline!$E$44:$E$49</c15:f>
                <c15:dlblRangeCache>
                  <c:ptCount val="6"/>
                  <c:pt idx="1">
                    <c:v>Start, Apr 2</c:v>
                  </c:pt>
                  <c:pt idx="2">
                    <c:v>Milestone #1</c:v>
                  </c:pt>
                  <c:pt idx="3">
                    <c:v>Milestone #2</c:v>
                  </c:pt>
                  <c:pt idx="4">
                    <c:v>Deliver, Oct 6</c:v>
                  </c:pt>
                  <c:pt idx="5">
                    <c:v>Insert new rows above this one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75F-47E9-9661-163A2FF1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833240"/>
        <c:axId val="484834552"/>
      </c:scatterChart>
      <c:valAx>
        <c:axId val="484833240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noFill/>
          <a:ln w="635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34552"/>
        <c:crosses val="autoZero"/>
        <c:crossBetween val="midCat"/>
      </c:valAx>
      <c:valAx>
        <c:axId val="484834552"/>
        <c:scaling>
          <c:orientation val="minMax"/>
          <c:max val="50"/>
          <c:min val="-100"/>
        </c:scaling>
        <c:delete val="1"/>
        <c:axPos val="l"/>
        <c:numFmt formatCode="General" sourceLinked="1"/>
        <c:majorTickMark val="out"/>
        <c:minorTickMark val="none"/>
        <c:tickLblPos val="nextTo"/>
        <c:crossAx val="484833240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0</xdr:row>
      <xdr:rowOff>100012</xdr:rowOff>
    </xdr:from>
    <xdr:to>
      <xdr:col>7</xdr:col>
      <xdr:colOff>1</xdr:colOff>
      <xdr:row>25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4101E9-334F-4A84-8D62-96D9C4F48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D695-63DB-475B-89F7-AC927F169BD9}">
  <sheetPr>
    <pageSetUpPr fitToPage="1"/>
  </sheetPr>
  <dimension ref="B4:K49"/>
  <sheetViews>
    <sheetView showGridLines="0" tabSelected="1" workbookViewId="0">
      <selection activeCell="J21" sqref="J21"/>
    </sheetView>
  </sheetViews>
  <sheetFormatPr defaultRowHeight="15" x14ac:dyDescent="0.25"/>
  <cols>
    <col min="1" max="1" width="3.5703125" customWidth="1"/>
    <col min="2" max="3" width="17.42578125" customWidth="1"/>
    <col min="4" max="4" width="14.5703125" customWidth="1"/>
    <col min="5" max="5" width="36.85546875" customWidth="1"/>
    <col min="6" max="7" width="18.5703125" customWidth="1"/>
    <col min="8" max="8" width="3.5703125" customWidth="1"/>
    <col min="9" max="9" width="5.5703125" customWidth="1"/>
    <col min="10" max="10" width="33.85546875" customWidth="1"/>
  </cols>
  <sheetData>
    <row r="4" spans="10:11" x14ac:dyDescent="0.25">
      <c r="J4" s="18"/>
      <c r="K4" s="18"/>
    </row>
    <row r="5" spans="10:11" x14ac:dyDescent="0.25">
      <c r="J5" s="19"/>
      <c r="K5" s="19"/>
    </row>
    <row r="6" spans="10:11" x14ac:dyDescent="0.25">
      <c r="J6" s="1"/>
    </row>
    <row r="8" spans="10:11" x14ac:dyDescent="0.25">
      <c r="J8" s="20"/>
    </row>
    <row r="9" spans="10:11" x14ac:dyDescent="0.25">
      <c r="J9" s="21"/>
    </row>
    <row r="10" spans="10:11" x14ac:dyDescent="0.25">
      <c r="J10" s="21"/>
    </row>
    <row r="11" spans="10:11" x14ac:dyDescent="0.25">
      <c r="J11" s="21"/>
    </row>
    <row r="12" spans="10:11" x14ac:dyDescent="0.25">
      <c r="J12" s="21"/>
    </row>
    <row r="13" spans="10:11" x14ac:dyDescent="0.25">
      <c r="J13" s="21"/>
    </row>
    <row r="14" spans="10:11" x14ac:dyDescent="0.25">
      <c r="J14" s="21"/>
    </row>
    <row r="16" spans="10:11" x14ac:dyDescent="0.25">
      <c r="J16" s="20"/>
    </row>
    <row r="17" spans="2:10" x14ac:dyDescent="0.25">
      <c r="J17" s="21"/>
    </row>
    <row r="18" spans="2:10" x14ac:dyDescent="0.25">
      <c r="J18" s="21"/>
    </row>
    <row r="19" spans="2:10" x14ac:dyDescent="0.25">
      <c r="J19" s="21"/>
    </row>
    <row r="21" spans="2:10" x14ac:dyDescent="0.25">
      <c r="J21" s="21"/>
    </row>
    <row r="28" spans="2:10" ht="21" x14ac:dyDescent="0.35">
      <c r="B28" s="3" t="s">
        <v>9</v>
      </c>
      <c r="C28" s="3"/>
      <c r="D28" s="3"/>
    </row>
    <row r="29" spans="2:10" ht="21.75" customHeight="1" x14ac:dyDescent="0.25">
      <c r="B29" s="2" t="s">
        <v>10</v>
      </c>
      <c r="C29" s="2" t="s">
        <v>7</v>
      </c>
      <c r="D29" s="2" t="s">
        <v>4</v>
      </c>
      <c r="E29" s="2" t="s">
        <v>2</v>
      </c>
      <c r="F29" s="2" t="s">
        <v>17</v>
      </c>
      <c r="G29" s="2" t="s">
        <v>18</v>
      </c>
    </row>
    <row r="30" spans="2:10" s="16" customFormat="1" ht="11.25" x14ac:dyDescent="0.2">
      <c r="B30" s="13"/>
      <c r="C30" s="13"/>
      <c r="D30" s="14"/>
      <c r="E30" s="15"/>
      <c r="F30" s="14"/>
      <c r="G30" s="14"/>
      <c r="J30" s="17"/>
    </row>
    <row r="31" spans="2:10" ht="18" customHeight="1" x14ac:dyDescent="0.25">
      <c r="B31" s="9">
        <v>43187</v>
      </c>
      <c r="C31" s="9">
        <f t="shared" ref="C31:C39" si="0">B31+D31-1</f>
        <v>43201</v>
      </c>
      <c r="D31" s="10">
        <v>15</v>
      </c>
      <c r="E31" s="6" t="str">
        <f>"Task 1"&amp;CHAR(10)&amp;TEXT(B31,"mmm d")&amp;" - "&amp;TEXT(C31,"mmm d")</f>
        <v>Task 1
Mar 28 - Apr 11</v>
      </c>
      <c r="F31" s="10">
        <v>-25</v>
      </c>
      <c r="G31" s="10">
        <f>F31</f>
        <v>-25</v>
      </c>
    </row>
    <row r="32" spans="2:10" ht="18" customHeight="1" x14ac:dyDescent="0.25">
      <c r="B32" s="9">
        <f>C31+1</f>
        <v>43202</v>
      </c>
      <c r="C32" s="9">
        <f t="shared" si="0"/>
        <v>43221</v>
      </c>
      <c r="D32" s="10">
        <v>20</v>
      </c>
      <c r="E32" s="6" t="str">
        <f>"Task 2"&amp;CHAR(10)&amp;TEXT(B32,"mmm d")&amp;" - "&amp;TEXT(C32,"mmm d")</f>
        <v>Task 2
Apr 12 - May 1</v>
      </c>
      <c r="F32" s="10">
        <f>F31-15</f>
        <v>-40</v>
      </c>
      <c r="G32" s="10">
        <f>F32-F31</f>
        <v>-15</v>
      </c>
    </row>
    <row r="33" spans="2:10" ht="18" customHeight="1" x14ac:dyDescent="0.25">
      <c r="B33" s="9">
        <f>C32+1</f>
        <v>43222</v>
      </c>
      <c r="C33" s="9">
        <f t="shared" si="0"/>
        <v>43245</v>
      </c>
      <c r="D33" s="10">
        <v>24</v>
      </c>
      <c r="E33" s="6" t="str">
        <f>"Task 3"&amp;CHAR(10)&amp;TEXT(B33,"mmm d")&amp;" - "&amp;TEXT(C33,"mmm d")</f>
        <v>Task 3
May 2 - May 25</v>
      </c>
      <c r="F33" s="10">
        <f>F32-15</f>
        <v>-55</v>
      </c>
      <c r="G33" s="10">
        <f>F33-F32</f>
        <v>-15</v>
      </c>
    </row>
    <row r="34" spans="2:10" ht="18" customHeight="1" x14ac:dyDescent="0.25">
      <c r="B34" s="9">
        <v>43218</v>
      </c>
      <c r="C34" s="9">
        <f t="shared" si="0"/>
        <v>43293</v>
      </c>
      <c r="D34" s="10">
        <v>76</v>
      </c>
      <c r="E34" s="6" t="s">
        <v>11</v>
      </c>
      <c r="F34" s="10">
        <v>-80</v>
      </c>
      <c r="G34" s="10">
        <f>F34</f>
        <v>-80</v>
      </c>
    </row>
    <row r="35" spans="2:10" ht="18" customHeight="1" x14ac:dyDescent="0.25">
      <c r="B35" s="9">
        <v>43266</v>
      </c>
      <c r="C35" s="9">
        <f t="shared" si="0"/>
        <v>43285</v>
      </c>
      <c r="D35" s="10">
        <v>20</v>
      </c>
      <c r="E35" s="6" t="s">
        <v>12</v>
      </c>
      <c r="F35" s="10">
        <v>-30</v>
      </c>
      <c r="G35" s="10">
        <f>F35</f>
        <v>-30</v>
      </c>
    </row>
    <row r="36" spans="2:10" ht="18" customHeight="1" x14ac:dyDescent="0.25">
      <c r="B36" s="9">
        <f>C35+1</f>
        <v>43286</v>
      </c>
      <c r="C36" s="9">
        <f t="shared" si="0"/>
        <v>43315</v>
      </c>
      <c r="D36" s="10">
        <v>30</v>
      </c>
      <c r="E36" s="6" t="s">
        <v>13</v>
      </c>
      <c r="F36" s="10">
        <f>F35-15</f>
        <v>-45</v>
      </c>
      <c r="G36" s="10">
        <f>F36-F35</f>
        <v>-15</v>
      </c>
    </row>
    <row r="37" spans="2:10" ht="18" customHeight="1" x14ac:dyDescent="0.25">
      <c r="B37" s="9">
        <v>43322</v>
      </c>
      <c r="C37" s="9">
        <f t="shared" si="0"/>
        <v>43353</v>
      </c>
      <c r="D37" s="10">
        <v>32</v>
      </c>
      <c r="E37" s="6" t="s">
        <v>14</v>
      </c>
      <c r="F37" s="10">
        <v>-20</v>
      </c>
      <c r="G37" s="10">
        <f>F37</f>
        <v>-20</v>
      </c>
    </row>
    <row r="38" spans="2:10" ht="18" customHeight="1" x14ac:dyDescent="0.25">
      <c r="B38" s="9">
        <f>C37+1</f>
        <v>43354</v>
      </c>
      <c r="C38" s="9">
        <f t="shared" si="0"/>
        <v>43358</v>
      </c>
      <c r="D38" s="10">
        <v>5</v>
      </c>
      <c r="E38" s="6" t="s">
        <v>15</v>
      </c>
      <c r="F38" s="10">
        <v>-60</v>
      </c>
      <c r="G38" s="10">
        <f>F38-F37</f>
        <v>-40</v>
      </c>
    </row>
    <row r="39" spans="2:10" ht="18" customHeight="1" x14ac:dyDescent="0.25">
      <c r="B39" s="9">
        <f>C38+1</f>
        <v>43359</v>
      </c>
      <c r="C39" s="9">
        <f t="shared" si="0"/>
        <v>43379</v>
      </c>
      <c r="D39" s="10">
        <v>21</v>
      </c>
      <c r="E39" s="6" t="s">
        <v>16</v>
      </c>
      <c r="F39" s="10">
        <f>F38-15</f>
        <v>-75</v>
      </c>
      <c r="G39" s="10">
        <f>F39-F38</f>
        <v>-15</v>
      </c>
    </row>
    <row r="40" spans="2:10" x14ac:dyDescent="0.25">
      <c r="B40" s="7"/>
      <c r="C40" s="7"/>
      <c r="D40" s="8"/>
      <c r="E40" s="12" t="s">
        <v>3</v>
      </c>
      <c r="F40" s="8"/>
      <c r="G40" s="8"/>
      <c r="J40" s="5"/>
    </row>
    <row r="42" spans="2:10" ht="21" x14ac:dyDescent="0.35">
      <c r="B42" s="3" t="s">
        <v>8</v>
      </c>
      <c r="C42" s="3"/>
      <c r="D42" s="3"/>
    </row>
    <row r="43" spans="2:10" ht="18.75" x14ac:dyDescent="0.25">
      <c r="B43" s="2" t="s">
        <v>0</v>
      </c>
      <c r="C43" s="2"/>
      <c r="D43" s="2"/>
      <c r="E43" s="2" t="s">
        <v>2</v>
      </c>
      <c r="F43" s="2" t="s">
        <v>1</v>
      </c>
    </row>
    <row r="44" spans="2:10" s="16" customFormat="1" ht="11.25" x14ac:dyDescent="0.2">
      <c r="B44" s="13"/>
      <c r="C44" s="13"/>
      <c r="D44" s="14"/>
      <c r="E44" s="15"/>
      <c r="F44" s="14"/>
    </row>
    <row r="45" spans="2:10" ht="18" customHeight="1" x14ac:dyDescent="0.25">
      <c r="B45" s="9">
        <v>43192</v>
      </c>
      <c r="C45" s="9"/>
      <c r="D45" s="10"/>
      <c r="E45" s="11" t="str">
        <f>"Start, "&amp;TEXT(B45,"mmm d")</f>
        <v>Start, Apr 2</v>
      </c>
      <c r="F45" s="10">
        <v>30</v>
      </c>
    </row>
    <row r="46" spans="2:10" ht="18" customHeight="1" x14ac:dyDescent="0.25">
      <c r="B46" s="9">
        <f>C33</f>
        <v>43245</v>
      </c>
      <c r="C46" s="9"/>
      <c r="D46" s="10"/>
      <c r="E46" s="11" t="s">
        <v>5</v>
      </c>
      <c r="F46" s="10">
        <v>25</v>
      </c>
    </row>
    <row r="47" spans="2:10" ht="18" customHeight="1" x14ac:dyDescent="0.25">
      <c r="B47" s="9">
        <f>C36</f>
        <v>43315</v>
      </c>
      <c r="C47" s="9"/>
      <c r="D47" s="10"/>
      <c r="E47" s="11" t="s">
        <v>6</v>
      </c>
      <c r="F47" s="10">
        <v>20</v>
      </c>
    </row>
    <row r="48" spans="2:10" ht="18" customHeight="1" x14ac:dyDescent="0.25">
      <c r="B48" s="9">
        <f>C39</f>
        <v>43379</v>
      </c>
      <c r="C48" s="9"/>
      <c r="D48" s="10"/>
      <c r="E48" s="11" t="str">
        <f>"Deliver, "&amp;TEXT(B48,"mmm d")</f>
        <v>Deliver, Oct 6</v>
      </c>
      <c r="F48" s="10">
        <v>15</v>
      </c>
      <c r="J48" s="4"/>
    </row>
    <row r="49" spans="2:10" x14ac:dyDescent="0.25">
      <c r="B49" s="7"/>
      <c r="C49" s="7"/>
      <c r="D49" s="8"/>
      <c r="E49" s="12" t="s">
        <v>3</v>
      </c>
      <c r="F49" s="8"/>
      <c r="J49" s="5"/>
    </row>
  </sheetData>
  <pageMargins left="0.35" right="0.35" top="0.5" bottom="0.5" header="0.25" footer="0.25"/>
  <pageSetup fitToHeight="0" orientation="landscape" r:id="rId1"/>
  <ignoredErrors>
    <ignoredError sqref="G36:G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TM16410085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Timeline</vt:lpstr>
      <vt:lpstr>Timeline!Print_Area</vt:lpstr>
      <vt:lpstr>Timeline!Print_Titles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2021-10-12T17:50:06Z</dcterms:created>
  <dcterms:modified xsi:type="dcterms:W3CDTF">2025-06-13T11:46:03Z</dcterms:modified>
</cp:coreProperties>
</file>