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5C59562-712A-40C8-BEEC-C81E08166C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keting Budget" sheetId="1" r:id="rId1"/>
  </sheets>
  <calcPr calcId="181029"/>
</workbook>
</file>

<file path=xl/calcChain.xml><?xml version="1.0" encoding="utf-8"?>
<calcChain xmlns="http://schemas.openxmlformats.org/spreadsheetml/2006/main">
  <c r="G59" i="1" l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I4" i="1"/>
</calcChain>
</file>

<file path=xl/sharedStrings.xml><?xml version="1.0" encoding="utf-8"?>
<sst xmlns="http://schemas.openxmlformats.org/spreadsheetml/2006/main" count="516" uniqueCount="130">
  <si>
    <t/>
  </si>
  <si>
    <t xml:space="preserve">Create professional Gantt charts in GanttPRO in a few clicks   </t>
  </si>
  <si>
    <t>Marketing Budget</t>
  </si>
  <si>
    <t>Color</t>
  </si>
  <si>
    <t>WBS Number</t>
  </si>
  <si>
    <t>Task name / Title</t>
  </si>
  <si>
    <t>Assigned to</t>
  </si>
  <si>
    <t>Planned start date</t>
  </si>
  <si>
    <t>Planned end date</t>
  </si>
  <si>
    <t>Deadline</t>
  </si>
  <si>
    <t>Progress (%)</t>
  </si>
  <si>
    <t>Duration  (hours)</t>
  </si>
  <si>
    <t>Estimated hours</t>
  </si>
  <si>
    <t>Time log (minutes)</t>
  </si>
  <si>
    <t>Status</t>
  </si>
  <si>
    <t>Priority</t>
  </si>
  <si>
    <t>Task description</t>
  </si>
  <si>
    <t>Cost</t>
  </si>
  <si>
    <t>Actual cost</t>
  </si>
  <si>
    <t>1</t>
  </si>
  <si>
    <t>National Marketing</t>
  </si>
  <si>
    <t>1.1</t>
  </si>
  <si>
    <t>Banner Ads</t>
  </si>
  <si>
    <t>Open</t>
  </si>
  <si>
    <t>Medium</t>
  </si>
  <si>
    <t>1.2</t>
  </si>
  <si>
    <t>Radio</t>
  </si>
  <si>
    <t>2</t>
  </si>
  <si>
    <t>Local Marketing</t>
  </si>
  <si>
    <t>2.1</t>
  </si>
  <si>
    <t>Newspaper</t>
  </si>
  <si>
    <t>2.2</t>
  </si>
  <si>
    <t>In-Store Marketing</t>
  </si>
  <si>
    <t>2.3</t>
  </si>
  <si>
    <t>POP</t>
  </si>
  <si>
    <t>3</t>
  </si>
  <si>
    <t>Public Relations</t>
  </si>
  <si>
    <t>3.1</t>
  </si>
  <si>
    <t>Public Events</t>
  </si>
  <si>
    <t>3.2</t>
  </si>
  <si>
    <t>Sponsorships</t>
  </si>
  <si>
    <t>3.3</t>
  </si>
  <si>
    <t>Press Releases</t>
  </si>
  <si>
    <t>3.4</t>
  </si>
  <si>
    <t>Webinars</t>
  </si>
  <si>
    <t>3.5</t>
  </si>
  <si>
    <t>Conferences</t>
  </si>
  <si>
    <t>3.6</t>
  </si>
  <si>
    <t>Client Events</t>
  </si>
  <si>
    <t>4</t>
  </si>
  <si>
    <t>Content Marketing</t>
  </si>
  <si>
    <t>4.1</t>
  </si>
  <si>
    <t>Sponsored Content</t>
  </si>
  <si>
    <t>4.2</t>
  </si>
  <si>
    <t>Landing Page</t>
  </si>
  <si>
    <t>4.3</t>
  </si>
  <si>
    <t>White Papers / ebooks</t>
  </si>
  <si>
    <t>5</t>
  </si>
  <si>
    <t>Social Media</t>
  </si>
  <si>
    <t>5.1</t>
  </si>
  <si>
    <t>Twitter</t>
  </si>
  <si>
    <t>5.2</t>
  </si>
  <si>
    <t>Facebook</t>
  </si>
  <si>
    <t>5.3</t>
  </si>
  <si>
    <t>VK</t>
  </si>
  <si>
    <t>5.4</t>
  </si>
  <si>
    <t>Instagram</t>
  </si>
  <si>
    <t>5.5</t>
  </si>
  <si>
    <t>LinkedIn</t>
  </si>
  <si>
    <t>6</t>
  </si>
  <si>
    <t>Online</t>
  </si>
  <si>
    <t>6.1</t>
  </si>
  <si>
    <t>Blog</t>
  </si>
  <si>
    <t>6.2</t>
  </si>
  <si>
    <t>Website</t>
  </si>
  <si>
    <t>6.3</t>
  </si>
  <si>
    <t>Mobile App</t>
  </si>
  <si>
    <t>6.4</t>
  </si>
  <si>
    <t>Mobile Alerts</t>
  </si>
  <si>
    <t>6.5</t>
  </si>
  <si>
    <t>Email Newsletter</t>
  </si>
  <si>
    <t>7</t>
  </si>
  <si>
    <t>Advertising</t>
  </si>
  <si>
    <t>7.1</t>
  </si>
  <si>
    <t>7.2</t>
  </si>
  <si>
    <t>Print</t>
  </si>
  <si>
    <t>7.3</t>
  </si>
  <si>
    <t>Outdoor</t>
  </si>
  <si>
    <t>7.4</t>
  </si>
  <si>
    <t>7.5</t>
  </si>
  <si>
    <t>Television</t>
  </si>
  <si>
    <t>8</t>
  </si>
  <si>
    <t>Web</t>
  </si>
  <si>
    <t>8.1</t>
  </si>
  <si>
    <t>Development</t>
  </si>
  <si>
    <t>8.2</t>
  </si>
  <si>
    <t>Pay-Per-Click Marketing</t>
  </si>
  <si>
    <t>8.3</t>
  </si>
  <si>
    <t>SEO</t>
  </si>
  <si>
    <t>9</t>
  </si>
  <si>
    <t>Market Research</t>
  </si>
  <si>
    <t>9.1</t>
  </si>
  <si>
    <t>Surveys</t>
  </si>
  <si>
    <t>9.2</t>
  </si>
  <si>
    <t>Impact Studies</t>
  </si>
  <si>
    <t>10</t>
  </si>
  <si>
    <t>Sales Campaigns</t>
  </si>
  <si>
    <t>10.1</t>
  </si>
  <si>
    <t>Campaign A</t>
  </si>
  <si>
    <t>10.2</t>
  </si>
  <si>
    <t>Campaign B</t>
  </si>
  <si>
    <t>10.3</t>
  </si>
  <si>
    <t>Campaign C</t>
  </si>
  <si>
    <t>10.4</t>
  </si>
  <si>
    <t>Campaign D</t>
  </si>
  <si>
    <t>10.5</t>
  </si>
  <si>
    <t>Campaign E</t>
  </si>
  <si>
    <t>11</t>
  </si>
  <si>
    <t>Other</t>
  </si>
  <si>
    <t>11.1</t>
  </si>
  <si>
    <t>Premiums</t>
  </si>
  <si>
    <t>11.2</t>
  </si>
  <si>
    <t>Corporate Branding</t>
  </si>
  <si>
    <t>11.3</t>
  </si>
  <si>
    <t>Business Cards</t>
  </si>
  <si>
    <t>11.4</t>
  </si>
  <si>
    <t>Signage</t>
  </si>
  <si>
    <t xml:space="preserve">  This document has been created with the help of https://ganttpro.com online service</t>
  </si>
  <si>
    <t xml:space="preserve">  You are free to use the document for your purposes with no limitations. To edit it, please, create a copy or use https://ganttpro.com</t>
  </si>
  <si>
    <t>Excelstemplates.com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</si>
</sst>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FFFF"/>
      <name val="Calibri"/>
    </font>
    <font>
      <b/>
      <sz val="9"/>
      <color rgb="FFFFFFFF"/>
      <name val="Calibri"/>
    </font>
    <font>
      <b/>
      <sz val="9"/>
      <color rgb="FF222222"/>
      <name val="Calibri"/>
    </font>
    <font>
      <b/>
      <sz val="11"/>
      <name val="Calibri"/>
    </font>
    <font>
      <sz val="11"/>
      <color rgb="FF888888"/>
      <name val="Calibri"/>
    </font>
    <font>
      <u/>
      <sz val="11"/>
      <color theme="10"/>
      <name val="Calibri"/>
      <family val="2"/>
      <scheme val="minor"/>
    </font>
    <font>
      <sz val="35"/>
      <color theme="0"/>
      <name val="Aptos Display"/>
      <family val="2"/>
    </font>
  </fonts>
  <fills count="7">
    <fill>
      <patternFill patternType="none"/>
    </fill>
    <fill>
      <patternFill patternType="gray125"/>
    </fill>
    <fill>
      <patternFill patternType="solid">
        <fgColor rgb="FF00564C"/>
      </patternFill>
    </fill>
    <fill>
      <patternFill patternType="solid">
        <fgColor rgb="FF1A7367"/>
      </patternFill>
    </fill>
    <fill>
      <patternFill patternType="solid">
        <fgColor rgb="FFDAFFF0"/>
      </patternFill>
    </fill>
    <fill>
      <patternFill patternType="solid">
        <fgColor rgb="FFFFCC80"/>
      </patternFill>
    </fill>
    <fill>
      <patternFill patternType="solid">
        <fgColor rgb="FF50C7D6"/>
      </patternFill>
    </fill>
  </fills>
  <borders count="2">
    <border>
      <left/>
      <right/>
      <top/>
      <bottom/>
      <diagonal/>
    </border>
    <border>
      <left/>
      <right style="thin">
        <color rgb="FFC1E3D5"/>
      </right>
      <top/>
      <bottom style="thin">
        <color rgb="FFC1E3D5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3" fillId="4" borderId="1" xfId="0" applyFont="1" applyFill="1" applyBorder="1" applyAlignment="1">
      <alignment horizontal="left" vertical="center" indent="1"/>
    </xf>
    <xf numFmtId="0" fontId="4" fillId="5" borderId="0" xfId="0" applyFont="1" applyFill="1" applyAlignment="1">
      <alignment indent="3"/>
    </xf>
    <xf numFmtId="0" fontId="4" fillId="0" borderId="0" xfId="0" applyFont="1"/>
    <xf numFmtId="14" fontId="4" fillId="0" borderId="0" xfId="0" applyNumberFormat="1" applyFont="1"/>
    <xf numFmtId="0" fontId="0" fillId="6" borderId="0" xfId="0" applyFill="1" applyAlignment="1">
      <alignment indent="3"/>
    </xf>
    <xf numFmtId="14" fontId="0" fillId="0" borderId="0" xfId="0" applyNumberFormat="1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vertical="center" indent="1"/>
    </xf>
    <xf numFmtId="14" fontId="2" fillId="3" borderId="0" xfId="0" applyNumberFormat="1" applyFont="1" applyFill="1" applyAlignment="1">
      <alignment vertical="center" indent="1"/>
    </xf>
    <xf numFmtId="0" fontId="4" fillId="0" borderId="0" xfId="0" applyFont="1"/>
    <xf numFmtId="0" fontId="5" fillId="0" borderId="0" xfId="0" applyFont="1"/>
    <xf numFmtId="0" fontId="7" fillId="2" borderId="0" xfId="0" applyFont="1" applyFill="1" applyAlignment="1">
      <alignment horizontal="center" vertical="center"/>
    </xf>
    <xf numFmtId="0" fontId="6" fillId="2" borderId="0" xfId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nttpro.com/?utm_source=excel_generated_footer_text_2&amp;title=Marketing%20Budget_(GanttPRO.com)_09%2011%202020%2015%2025" TargetMode="External"/><Relationship Id="rId2" Type="http://schemas.openxmlformats.org/officeDocument/2006/relationships/hyperlink" Target="https://ganttpro.com/?utm_source=excel_generated_footer_text_1&amp;title=Marketing%20Budget_(GanttPRO.com)_09%2011%202020%2015%2025" TargetMode="External"/><Relationship Id="rId1" Type="http://schemas.openxmlformats.org/officeDocument/2006/relationships/hyperlink" Target="https://ganttpro.com/?utm_source=excel_generated_header_text&amp;title=Marketing%20Budget_(GanttPRO.com)_09%2011%202020%2015%2025" TargetMode="External"/><Relationship Id="rId4" Type="http://schemas.openxmlformats.org/officeDocument/2006/relationships/hyperlink" Target="https://www.excelstemplates.com/marketing-budge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selection activeCell="U15" sqref="U15"/>
    </sheetView>
  </sheetViews>
  <sheetFormatPr defaultRowHeight="15" x14ac:dyDescent="0.25"/>
  <cols>
    <col min="1" max="1" width="3" customWidth="1"/>
    <col min="2" max="2" width="11" customWidth="1"/>
    <col min="3" max="3" width="3" customWidth="1"/>
    <col min="4" max="4" width="30" customWidth="1"/>
    <col min="5" max="7" width="11" customWidth="1"/>
    <col min="13" max="15" width="11" customWidth="1"/>
  </cols>
  <sheetData>
    <row r="1" spans="1:17" x14ac:dyDescent="0.25">
      <c r="A1" s="13" t="s">
        <v>2</v>
      </c>
      <c r="B1" s="13"/>
      <c r="C1" s="13"/>
      <c r="D1" s="13"/>
      <c r="E1" s="13"/>
      <c r="F1" s="13"/>
      <c r="G1" s="13"/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</row>
    <row r="2" spans="1:17" x14ac:dyDescent="0.25">
      <c r="A2" s="13"/>
      <c r="B2" s="13"/>
      <c r="C2" s="13"/>
      <c r="D2" s="13"/>
      <c r="E2" s="13"/>
      <c r="F2" s="13"/>
      <c r="G2" s="13"/>
      <c r="H2" s="8" t="s">
        <v>1</v>
      </c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A3" s="13"/>
      <c r="B3" s="13"/>
      <c r="C3" s="13"/>
      <c r="D3" s="13"/>
      <c r="E3" s="13"/>
      <c r="F3" s="13"/>
      <c r="G3" s="13"/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4" t="s">
        <v>129</v>
      </c>
      <c r="N3" s="14"/>
      <c r="O3" s="1" t="s">
        <v>0</v>
      </c>
      <c r="P3" s="1" t="s">
        <v>0</v>
      </c>
      <c r="Q3" s="1" t="s">
        <v>0</v>
      </c>
    </row>
    <row r="4" spans="1:17" x14ac:dyDescent="0.25">
      <c r="A4" s="9"/>
      <c r="B4" s="9"/>
      <c r="C4" s="9"/>
      <c r="D4" s="9"/>
      <c r="E4" s="9"/>
      <c r="F4" s="9"/>
      <c r="G4" s="9"/>
      <c r="H4" s="9"/>
      <c r="I4" s="10">
        <f ca="1">TODAY()</f>
        <v>45923</v>
      </c>
      <c r="J4" s="10"/>
      <c r="K4" s="10"/>
      <c r="L4" s="10"/>
      <c r="M4" s="10"/>
      <c r="N4" s="10"/>
      <c r="O4" s="10"/>
      <c r="P4" s="10"/>
      <c r="Q4" s="10"/>
    </row>
    <row r="5" spans="1:17" x14ac:dyDescent="0.25">
      <c r="A5" s="2" t="s">
        <v>3</v>
      </c>
      <c r="B5" s="2" t="s">
        <v>4</v>
      </c>
      <c r="C5" s="2" t="s">
        <v>0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</row>
    <row r="6" spans="1:17" x14ac:dyDescent="0.25">
      <c r="A6" s="3" t="s">
        <v>0</v>
      </c>
      <c r="B6" s="4" t="s">
        <v>19</v>
      </c>
      <c r="C6" s="11" t="s">
        <v>20</v>
      </c>
      <c r="D6" s="11"/>
      <c r="E6" s="4" t="s">
        <v>0</v>
      </c>
      <c r="F6" s="5">
        <f ca="1">TODAY()+1</f>
        <v>45924</v>
      </c>
      <c r="G6" s="5">
        <f ca="1">TODAY()+7</f>
        <v>45930</v>
      </c>
      <c r="H6" s="4" t="s">
        <v>0</v>
      </c>
      <c r="I6" s="4">
        <v>0</v>
      </c>
      <c r="J6" s="4">
        <v>40</v>
      </c>
      <c r="K6" s="4">
        <v>0</v>
      </c>
      <c r="L6" s="4">
        <v>0</v>
      </c>
      <c r="M6" s="4" t="s">
        <v>0</v>
      </c>
      <c r="N6" s="4" t="s">
        <v>0</v>
      </c>
      <c r="O6" s="4" t="s">
        <v>0</v>
      </c>
      <c r="P6" s="4">
        <v>0</v>
      </c>
      <c r="Q6" s="4">
        <v>0</v>
      </c>
    </row>
    <row r="7" spans="1:17" x14ac:dyDescent="0.25">
      <c r="A7" s="6" t="s">
        <v>0</v>
      </c>
      <c r="B7" t="s">
        <v>21</v>
      </c>
      <c r="C7" t="s">
        <v>0</v>
      </c>
      <c r="D7" t="s">
        <v>22</v>
      </c>
      <c r="E7" t="s">
        <v>0</v>
      </c>
      <c r="F7" s="7">
        <f ca="1">TODAY()+1</f>
        <v>45924</v>
      </c>
      <c r="G7" s="7">
        <f ca="1">TODAY()+6</f>
        <v>45929</v>
      </c>
      <c r="H7" t="s">
        <v>0</v>
      </c>
      <c r="I7">
        <v>0</v>
      </c>
      <c r="J7">
        <v>32</v>
      </c>
      <c r="K7">
        <v>0</v>
      </c>
      <c r="L7">
        <v>0</v>
      </c>
      <c r="M7" t="s">
        <v>23</v>
      </c>
      <c r="N7" t="s">
        <v>24</v>
      </c>
      <c r="O7" t="s">
        <v>0</v>
      </c>
      <c r="P7">
        <v>0</v>
      </c>
      <c r="Q7">
        <v>0</v>
      </c>
    </row>
    <row r="8" spans="1:17" x14ac:dyDescent="0.25">
      <c r="A8" s="6" t="s">
        <v>0</v>
      </c>
      <c r="B8" t="s">
        <v>25</v>
      </c>
      <c r="C8" t="s">
        <v>0</v>
      </c>
      <c r="D8" t="s">
        <v>26</v>
      </c>
      <c r="E8" t="s">
        <v>0</v>
      </c>
      <c r="F8" s="7">
        <f ca="1">TODAY()+2</f>
        <v>45925</v>
      </c>
      <c r="G8" s="7">
        <f ca="1">TODAY()+7</f>
        <v>45930</v>
      </c>
      <c r="H8" t="s">
        <v>0</v>
      </c>
      <c r="I8">
        <v>0</v>
      </c>
      <c r="J8">
        <v>32</v>
      </c>
      <c r="K8">
        <v>0</v>
      </c>
      <c r="L8">
        <v>0</v>
      </c>
      <c r="M8" t="s">
        <v>23</v>
      </c>
      <c r="N8" t="s">
        <v>24</v>
      </c>
      <c r="O8" t="s">
        <v>0</v>
      </c>
      <c r="P8">
        <v>0</v>
      </c>
      <c r="Q8">
        <v>0</v>
      </c>
    </row>
    <row r="9" spans="1:17" x14ac:dyDescent="0.25">
      <c r="A9" s="3" t="s">
        <v>0</v>
      </c>
      <c r="B9" s="4" t="s">
        <v>27</v>
      </c>
      <c r="C9" s="11" t="s">
        <v>28</v>
      </c>
      <c r="D9" s="11"/>
      <c r="E9" s="4" t="s">
        <v>0</v>
      </c>
      <c r="F9" s="5">
        <f ca="1">TODAY()+4</f>
        <v>45927</v>
      </c>
      <c r="G9" s="5">
        <f ca="1">TODAY()+9</f>
        <v>45932</v>
      </c>
      <c r="H9" s="4" t="s">
        <v>0</v>
      </c>
      <c r="I9" s="4">
        <v>0</v>
      </c>
      <c r="J9" s="4">
        <v>32</v>
      </c>
      <c r="K9" s="4">
        <v>0</v>
      </c>
      <c r="L9" s="4">
        <v>0</v>
      </c>
      <c r="M9" s="4" t="s">
        <v>0</v>
      </c>
      <c r="N9" s="4" t="s">
        <v>0</v>
      </c>
      <c r="O9" s="4" t="s">
        <v>0</v>
      </c>
      <c r="P9" s="4">
        <v>0</v>
      </c>
      <c r="Q9" s="4">
        <v>0</v>
      </c>
    </row>
    <row r="10" spans="1:17" x14ac:dyDescent="0.25">
      <c r="A10" s="6" t="s">
        <v>0</v>
      </c>
      <c r="B10" t="s">
        <v>29</v>
      </c>
      <c r="C10" t="s">
        <v>0</v>
      </c>
      <c r="D10" t="s">
        <v>30</v>
      </c>
      <c r="E10" t="s">
        <v>0</v>
      </c>
      <c r="F10" s="7">
        <f ca="1">TODAY()+4</f>
        <v>45927</v>
      </c>
      <c r="G10" s="7">
        <f ca="1">TODAY()+9</f>
        <v>45932</v>
      </c>
      <c r="H10" t="s">
        <v>0</v>
      </c>
      <c r="I10">
        <v>0</v>
      </c>
      <c r="J10">
        <v>32</v>
      </c>
      <c r="K10">
        <v>0</v>
      </c>
      <c r="L10">
        <v>0</v>
      </c>
      <c r="M10" t="s">
        <v>23</v>
      </c>
      <c r="N10" t="s">
        <v>24</v>
      </c>
      <c r="O10" t="s">
        <v>0</v>
      </c>
      <c r="P10">
        <v>0</v>
      </c>
      <c r="Q10">
        <v>0</v>
      </c>
    </row>
    <row r="11" spans="1:17" x14ac:dyDescent="0.25">
      <c r="A11" s="6" t="s">
        <v>0</v>
      </c>
      <c r="B11" t="s">
        <v>31</v>
      </c>
      <c r="C11" t="s">
        <v>0</v>
      </c>
      <c r="D11" t="s">
        <v>32</v>
      </c>
      <c r="E11" t="s">
        <v>0</v>
      </c>
      <c r="F11" s="7">
        <f ca="1">TODAY()+5</f>
        <v>45928</v>
      </c>
      <c r="G11" s="7">
        <f ca="1">TODAY()+9</f>
        <v>45932</v>
      </c>
      <c r="H11" t="s">
        <v>0</v>
      </c>
      <c r="I11">
        <v>0</v>
      </c>
      <c r="J11">
        <v>32</v>
      </c>
      <c r="K11">
        <v>0</v>
      </c>
      <c r="L11">
        <v>0</v>
      </c>
      <c r="M11" t="s">
        <v>23</v>
      </c>
      <c r="N11" t="s">
        <v>24</v>
      </c>
      <c r="O11" t="s">
        <v>0</v>
      </c>
      <c r="P11">
        <v>0</v>
      </c>
      <c r="Q11">
        <v>0</v>
      </c>
    </row>
    <row r="12" spans="1:17" x14ac:dyDescent="0.25">
      <c r="A12" s="6" t="s">
        <v>0</v>
      </c>
      <c r="B12" t="s">
        <v>33</v>
      </c>
      <c r="C12" t="s">
        <v>0</v>
      </c>
      <c r="D12" t="s">
        <v>34</v>
      </c>
      <c r="E12" t="s">
        <v>0</v>
      </c>
      <c r="F12" s="7">
        <f ca="1">TODAY()+6</f>
        <v>45929</v>
      </c>
      <c r="G12" s="7">
        <f ca="1">TODAY()+9</f>
        <v>45932</v>
      </c>
      <c r="H12" t="s">
        <v>0</v>
      </c>
      <c r="I12">
        <v>0</v>
      </c>
      <c r="J12">
        <v>32</v>
      </c>
      <c r="K12">
        <v>0</v>
      </c>
      <c r="L12">
        <v>0</v>
      </c>
      <c r="M12" t="s">
        <v>23</v>
      </c>
      <c r="N12" t="s">
        <v>24</v>
      </c>
      <c r="O12" t="s">
        <v>0</v>
      </c>
      <c r="P12">
        <v>0</v>
      </c>
      <c r="Q12">
        <v>0</v>
      </c>
    </row>
    <row r="13" spans="1:17" x14ac:dyDescent="0.25">
      <c r="A13" s="3" t="s">
        <v>0</v>
      </c>
      <c r="B13" s="4" t="s">
        <v>35</v>
      </c>
      <c r="C13" s="11" t="s">
        <v>36</v>
      </c>
      <c r="D13" s="11"/>
      <c r="E13" s="4" t="s">
        <v>0</v>
      </c>
      <c r="F13" s="5">
        <f ca="1">TODAY()+8</f>
        <v>45931</v>
      </c>
      <c r="G13" s="5">
        <f ca="1">TODAY()+16</f>
        <v>45939</v>
      </c>
      <c r="H13" s="4" t="s">
        <v>0</v>
      </c>
      <c r="I13" s="4">
        <v>0</v>
      </c>
      <c r="J13" s="4">
        <v>56</v>
      </c>
      <c r="K13" s="4">
        <v>0</v>
      </c>
      <c r="L13" s="4">
        <v>0</v>
      </c>
      <c r="M13" s="4" t="s">
        <v>0</v>
      </c>
      <c r="N13" s="4" t="s">
        <v>0</v>
      </c>
      <c r="O13" s="4" t="s">
        <v>0</v>
      </c>
      <c r="P13" s="4">
        <v>0</v>
      </c>
      <c r="Q13" s="4">
        <v>0</v>
      </c>
    </row>
    <row r="14" spans="1:17" x14ac:dyDescent="0.25">
      <c r="A14" s="6" t="s">
        <v>0</v>
      </c>
      <c r="B14" t="s">
        <v>37</v>
      </c>
      <c r="C14" t="s">
        <v>0</v>
      </c>
      <c r="D14" t="s">
        <v>38</v>
      </c>
      <c r="E14" t="s">
        <v>0</v>
      </c>
      <c r="F14" s="7">
        <f ca="1">TODAY()+8</f>
        <v>45931</v>
      </c>
      <c r="G14" s="7">
        <f ca="1">TODAY()+13</f>
        <v>45936</v>
      </c>
      <c r="H14" t="s">
        <v>0</v>
      </c>
      <c r="I14">
        <v>0</v>
      </c>
      <c r="J14">
        <v>32</v>
      </c>
      <c r="K14">
        <v>0</v>
      </c>
      <c r="L14">
        <v>0</v>
      </c>
      <c r="M14" t="s">
        <v>23</v>
      </c>
      <c r="N14" t="s">
        <v>24</v>
      </c>
      <c r="O14" t="s">
        <v>0</v>
      </c>
      <c r="P14">
        <v>0</v>
      </c>
      <c r="Q14">
        <v>0</v>
      </c>
    </row>
    <row r="15" spans="1:17" x14ac:dyDescent="0.25">
      <c r="A15" s="6" t="s">
        <v>0</v>
      </c>
      <c r="B15" t="s">
        <v>39</v>
      </c>
      <c r="C15" t="s">
        <v>0</v>
      </c>
      <c r="D15" t="s">
        <v>40</v>
      </c>
      <c r="E15" t="s">
        <v>0</v>
      </c>
      <c r="F15" s="7">
        <f ca="1">TODAY()+9</f>
        <v>45932</v>
      </c>
      <c r="G15" s="7">
        <f ca="1">TODAY()+14</f>
        <v>45937</v>
      </c>
      <c r="H15" t="s">
        <v>0</v>
      </c>
      <c r="I15">
        <v>0</v>
      </c>
      <c r="J15">
        <v>32</v>
      </c>
      <c r="K15">
        <v>0</v>
      </c>
      <c r="L15">
        <v>0</v>
      </c>
      <c r="M15" t="s">
        <v>23</v>
      </c>
      <c r="N15" t="s">
        <v>24</v>
      </c>
      <c r="O15" t="s">
        <v>0</v>
      </c>
      <c r="P15">
        <v>0</v>
      </c>
      <c r="Q15">
        <v>0</v>
      </c>
    </row>
    <row r="16" spans="1:17" x14ac:dyDescent="0.25">
      <c r="A16" s="6" t="s">
        <v>0</v>
      </c>
      <c r="B16" t="s">
        <v>41</v>
      </c>
      <c r="C16" t="s">
        <v>0</v>
      </c>
      <c r="D16" t="s">
        <v>42</v>
      </c>
      <c r="E16" t="s">
        <v>0</v>
      </c>
      <c r="F16" s="7">
        <f ca="1">TODAY()+10</f>
        <v>45933</v>
      </c>
      <c r="G16" s="7">
        <f ca="1">TODAY()+15</f>
        <v>45938</v>
      </c>
      <c r="H16" t="s">
        <v>0</v>
      </c>
      <c r="I16">
        <v>0</v>
      </c>
      <c r="J16">
        <v>32</v>
      </c>
      <c r="K16">
        <v>0</v>
      </c>
      <c r="L16">
        <v>0</v>
      </c>
      <c r="M16" t="s">
        <v>23</v>
      </c>
      <c r="N16" t="s">
        <v>24</v>
      </c>
      <c r="O16" t="s">
        <v>0</v>
      </c>
      <c r="P16">
        <v>0</v>
      </c>
      <c r="Q16">
        <v>0</v>
      </c>
    </row>
    <row r="17" spans="1:17" x14ac:dyDescent="0.25">
      <c r="A17" s="6" t="s">
        <v>0</v>
      </c>
      <c r="B17" t="s">
        <v>43</v>
      </c>
      <c r="C17" t="s">
        <v>0</v>
      </c>
      <c r="D17" t="s">
        <v>44</v>
      </c>
      <c r="E17" t="s">
        <v>0</v>
      </c>
      <c r="F17" s="7">
        <f ca="1">TODAY()+11</f>
        <v>45934</v>
      </c>
      <c r="G17" s="7">
        <f ca="1">TODAY()+16</f>
        <v>45939</v>
      </c>
      <c r="H17" t="s">
        <v>0</v>
      </c>
      <c r="I17">
        <v>0</v>
      </c>
      <c r="J17">
        <v>32</v>
      </c>
      <c r="K17">
        <v>0</v>
      </c>
      <c r="L17">
        <v>0</v>
      </c>
      <c r="M17" t="s">
        <v>23</v>
      </c>
      <c r="N17" t="s">
        <v>24</v>
      </c>
      <c r="O17" t="s">
        <v>0</v>
      </c>
      <c r="P17">
        <v>0</v>
      </c>
      <c r="Q17">
        <v>0</v>
      </c>
    </row>
    <row r="18" spans="1:17" x14ac:dyDescent="0.25">
      <c r="A18" s="6" t="s">
        <v>0</v>
      </c>
      <c r="B18" t="s">
        <v>45</v>
      </c>
      <c r="C18" t="s">
        <v>0</v>
      </c>
      <c r="D18" t="s">
        <v>46</v>
      </c>
      <c r="E18" t="s">
        <v>0</v>
      </c>
      <c r="F18" s="7">
        <f ca="1">TODAY()+12</f>
        <v>45935</v>
      </c>
      <c r="G18" s="7">
        <f ca="1">TODAY()+16</f>
        <v>45939</v>
      </c>
      <c r="H18" t="s">
        <v>0</v>
      </c>
      <c r="I18">
        <v>0</v>
      </c>
      <c r="J18">
        <v>32</v>
      </c>
      <c r="K18">
        <v>0</v>
      </c>
      <c r="L18">
        <v>0</v>
      </c>
      <c r="M18" t="s">
        <v>23</v>
      </c>
      <c r="N18" t="s">
        <v>24</v>
      </c>
      <c r="O18" t="s">
        <v>0</v>
      </c>
      <c r="P18">
        <v>0</v>
      </c>
      <c r="Q18">
        <v>0</v>
      </c>
    </row>
    <row r="19" spans="1:17" x14ac:dyDescent="0.25">
      <c r="A19" s="6" t="s">
        <v>0</v>
      </c>
      <c r="B19" t="s">
        <v>47</v>
      </c>
      <c r="C19" t="s">
        <v>0</v>
      </c>
      <c r="D19" t="s">
        <v>48</v>
      </c>
      <c r="E19" t="s">
        <v>0</v>
      </c>
      <c r="F19" s="7">
        <f ca="1">TODAY()+13</f>
        <v>45936</v>
      </c>
      <c r="G19" s="7">
        <f ca="1">TODAY()+16</f>
        <v>45939</v>
      </c>
      <c r="H19" t="s">
        <v>0</v>
      </c>
      <c r="I19">
        <v>0</v>
      </c>
      <c r="J19">
        <v>32</v>
      </c>
      <c r="K19">
        <v>0</v>
      </c>
      <c r="L19">
        <v>0</v>
      </c>
      <c r="M19" t="s">
        <v>23</v>
      </c>
      <c r="N19" t="s">
        <v>24</v>
      </c>
      <c r="O19" t="s">
        <v>0</v>
      </c>
      <c r="P19">
        <v>0</v>
      </c>
      <c r="Q19">
        <v>0</v>
      </c>
    </row>
    <row r="20" spans="1:17" x14ac:dyDescent="0.25">
      <c r="A20" s="3" t="s">
        <v>0</v>
      </c>
      <c r="B20" s="4" t="s">
        <v>49</v>
      </c>
      <c r="C20" s="11" t="s">
        <v>50</v>
      </c>
      <c r="D20" s="11"/>
      <c r="E20" s="4" t="s">
        <v>0</v>
      </c>
      <c r="F20" s="5">
        <f ca="1">TODAY()+15</f>
        <v>45938</v>
      </c>
      <c r="G20" s="5">
        <f ca="1">TODAY()+23</f>
        <v>45946</v>
      </c>
      <c r="H20" s="4" t="s">
        <v>0</v>
      </c>
      <c r="I20" s="4">
        <v>0</v>
      </c>
      <c r="J20" s="4">
        <v>56</v>
      </c>
      <c r="K20" s="4">
        <v>0</v>
      </c>
      <c r="L20" s="4">
        <v>0</v>
      </c>
      <c r="M20" s="4" t="s">
        <v>0</v>
      </c>
      <c r="N20" s="4" t="s">
        <v>0</v>
      </c>
      <c r="O20" s="4" t="s">
        <v>0</v>
      </c>
      <c r="P20" s="4">
        <v>0</v>
      </c>
      <c r="Q20" s="4">
        <v>0</v>
      </c>
    </row>
    <row r="21" spans="1:17" x14ac:dyDescent="0.25">
      <c r="A21" s="6" t="s">
        <v>0</v>
      </c>
      <c r="B21" t="s">
        <v>51</v>
      </c>
      <c r="C21" t="s">
        <v>0</v>
      </c>
      <c r="D21" t="s">
        <v>52</v>
      </c>
      <c r="E21" t="s">
        <v>0</v>
      </c>
      <c r="F21" s="7">
        <f ca="1">TODAY()+15</f>
        <v>45938</v>
      </c>
      <c r="G21" s="7">
        <f ca="1">TODAY()+21</f>
        <v>45944</v>
      </c>
      <c r="H21" t="s">
        <v>0</v>
      </c>
      <c r="I21">
        <v>0</v>
      </c>
      <c r="J21">
        <v>40</v>
      </c>
      <c r="K21">
        <v>0</v>
      </c>
      <c r="L21">
        <v>0</v>
      </c>
      <c r="M21" t="s">
        <v>23</v>
      </c>
      <c r="N21" t="s">
        <v>24</v>
      </c>
      <c r="O21" t="s">
        <v>0</v>
      </c>
      <c r="P21">
        <v>0</v>
      </c>
      <c r="Q21">
        <v>0</v>
      </c>
    </row>
    <row r="22" spans="1:17" x14ac:dyDescent="0.25">
      <c r="A22" s="6" t="s">
        <v>0</v>
      </c>
      <c r="B22" t="s">
        <v>53</v>
      </c>
      <c r="C22" t="s">
        <v>0</v>
      </c>
      <c r="D22" t="s">
        <v>54</v>
      </c>
      <c r="E22" t="s">
        <v>0</v>
      </c>
      <c r="F22" s="7">
        <f ca="1">TODAY()+16</f>
        <v>45939</v>
      </c>
      <c r="G22" s="7">
        <f ca="1">TODAY()+22</f>
        <v>45945</v>
      </c>
      <c r="H22" t="s">
        <v>0</v>
      </c>
      <c r="I22">
        <v>0</v>
      </c>
      <c r="J22">
        <v>40</v>
      </c>
      <c r="K22">
        <v>0</v>
      </c>
      <c r="L22">
        <v>0</v>
      </c>
      <c r="M22" t="s">
        <v>23</v>
      </c>
      <c r="N22" t="s">
        <v>24</v>
      </c>
      <c r="O22" t="s">
        <v>0</v>
      </c>
      <c r="P22">
        <v>0</v>
      </c>
      <c r="Q22">
        <v>0</v>
      </c>
    </row>
    <row r="23" spans="1:17" x14ac:dyDescent="0.25">
      <c r="A23" s="6" t="s">
        <v>0</v>
      </c>
      <c r="B23" t="s">
        <v>55</v>
      </c>
      <c r="C23" t="s">
        <v>0</v>
      </c>
      <c r="D23" t="s">
        <v>56</v>
      </c>
      <c r="E23" t="s">
        <v>0</v>
      </c>
      <c r="F23" s="7">
        <f ca="1">TODAY()+17</f>
        <v>45940</v>
      </c>
      <c r="G23" s="7">
        <f ca="1">TODAY()+23</f>
        <v>45946</v>
      </c>
      <c r="H23" t="s">
        <v>0</v>
      </c>
      <c r="I23">
        <v>0</v>
      </c>
      <c r="J23">
        <v>40</v>
      </c>
      <c r="K23">
        <v>0</v>
      </c>
      <c r="L23">
        <v>0</v>
      </c>
      <c r="M23" t="s">
        <v>23</v>
      </c>
      <c r="N23" t="s">
        <v>24</v>
      </c>
      <c r="O23" t="s">
        <v>0</v>
      </c>
      <c r="P23">
        <v>0</v>
      </c>
      <c r="Q23">
        <v>0</v>
      </c>
    </row>
    <row r="24" spans="1:17" x14ac:dyDescent="0.25">
      <c r="A24" s="3" t="s">
        <v>0</v>
      </c>
      <c r="B24" s="4" t="s">
        <v>57</v>
      </c>
      <c r="C24" s="11" t="s">
        <v>58</v>
      </c>
      <c r="D24" s="11"/>
      <c r="E24" s="4" t="s">
        <v>0</v>
      </c>
      <c r="F24" s="5">
        <f ca="1">TODAY()+19</f>
        <v>45942</v>
      </c>
      <c r="G24" s="5">
        <f ca="1">TODAY()+29</f>
        <v>45952</v>
      </c>
      <c r="H24" s="4" t="s">
        <v>0</v>
      </c>
      <c r="I24" s="4">
        <v>0</v>
      </c>
      <c r="J24" s="4">
        <v>64</v>
      </c>
      <c r="K24" s="4">
        <v>0</v>
      </c>
      <c r="L24" s="4">
        <v>0</v>
      </c>
      <c r="M24" s="4" t="s">
        <v>0</v>
      </c>
      <c r="N24" s="4" t="s">
        <v>0</v>
      </c>
      <c r="O24" s="4" t="s">
        <v>0</v>
      </c>
      <c r="P24" s="4">
        <v>0</v>
      </c>
      <c r="Q24" s="4">
        <v>0</v>
      </c>
    </row>
    <row r="25" spans="1:17" x14ac:dyDescent="0.25">
      <c r="A25" s="6" t="s">
        <v>0</v>
      </c>
      <c r="B25" t="s">
        <v>59</v>
      </c>
      <c r="C25" t="s">
        <v>0</v>
      </c>
      <c r="D25" t="s">
        <v>60</v>
      </c>
      <c r="E25" t="s">
        <v>0</v>
      </c>
      <c r="F25" s="7">
        <f ca="1">TODAY()+19</f>
        <v>45942</v>
      </c>
      <c r="G25" s="7">
        <f ca="1">TODAY()+23</f>
        <v>45946</v>
      </c>
      <c r="H25" t="s">
        <v>0</v>
      </c>
      <c r="I25">
        <v>0</v>
      </c>
      <c r="J25">
        <v>32</v>
      </c>
      <c r="K25">
        <v>0</v>
      </c>
      <c r="L25">
        <v>0</v>
      </c>
      <c r="M25" t="s">
        <v>23</v>
      </c>
      <c r="N25" t="s">
        <v>24</v>
      </c>
      <c r="O25" t="s">
        <v>0</v>
      </c>
      <c r="P25">
        <v>0</v>
      </c>
      <c r="Q25">
        <v>0</v>
      </c>
    </row>
    <row r="26" spans="1:17" x14ac:dyDescent="0.25">
      <c r="A26" s="6" t="s">
        <v>0</v>
      </c>
      <c r="B26" t="s">
        <v>61</v>
      </c>
      <c r="C26" t="s">
        <v>0</v>
      </c>
      <c r="D26" t="s">
        <v>62</v>
      </c>
      <c r="E26" t="s">
        <v>0</v>
      </c>
      <c r="F26" s="7">
        <f ca="1">TODAY()+20</f>
        <v>45943</v>
      </c>
      <c r="G26" s="7">
        <f ca="1">TODAY()+23</f>
        <v>45946</v>
      </c>
      <c r="H26" t="s">
        <v>0</v>
      </c>
      <c r="I26">
        <v>0</v>
      </c>
      <c r="J26">
        <v>32</v>
      </c>
      <c r="K26">
        <v>0</v>
      </c>
      <c r="L26">
        <v>0</v>
      </c>
      <c r="M26" t="s">
        <v>23</v>
      </c>
      <c r="N26" t="s">
        <v>24</v>
      </c>
      <c r="O26" t="s">
        <v>0</v>
      </c>
      <c r="P26">
        <v>0</v>
      </c>
      <c r="Q26">
        <v>0</v>
      </c>
    </row>
    <row r="27" spans="1:17" x14ac:dyDescent="0.25">
      <c r="A27" s="6" t="s">
        <v>0</v>
      </c>
      <c r="B27" t="s">
        <v>63</v>
      </c>
      <c r="C27" t="s">
        <v>0</v>
      </c>
      <c r="D27" t="s">
        <v>64</v>
      </c>
      <c r="E27" t="s">
        <v>0</v>
      </c>
      <c r="F27" s="7">
        <f ca="1">TODAY()+21</f>
        <v>45944</v>
      </c>
      <c r="G27" s="7">
        <f ca="1">TODAY()+24</f>
        <v>45947</v>
      </c>
      <c r="H27" t="s">
        <v>0</v>
      </c>
      <c r="I27">
        <v>0</v>
      </c>
      <c r="J27">
        <v>32</v>
      </c>
      <c r="K27">
        <v>0</v>
      </c>
      <c r="L27">
        <v>0</v>
      </c>
      <c r="M27" t="s">
        <v>23</v>
      </c>
      <c r="N27" t="s">
        <v>24</v>
      </c>
      <c r="O27" t="s">
        <v>0</v>
      </c>
      <c r="P27">
        <v>0</v>
      </c>
      <c r="Q27">
        <v>0</v>
      </c>
    </row>
    <row r="28" spans="1:17" x14ac:dyDescent="0.25">
      <c r="A28" s="6" t="s">
        <v>0</v>
      </c>
      <c r="B28" t="s">
        <v>65</v>
      </c>
      <c r="C28" t="s">
        <v>0</v>
      </c>
      <c r="D28" t="s">
        <v>66</v>
      </c>
      <c r="E28" t="s">
        <v>0</v>
      </c>
      <c r="F28" s="7">
        <f ca="1">TODAY()+22</f>
        <v>45945</v>
      </c>
      <c r="G28" s="7">
        <f ca="1">TODAY()+27</f>
        <v>45950</v>
      </c>
      <c r="H28" t="s">
        <v>0</v>
      </c>
      <c r="I28">
        <v>0</v>
      </c>
      <c r="J28">
        <v>32</v>
      </c>
      <c r="K28">
        <v>0</v>
      </c>
      <c r="L28">
        <v>0</v>
      </c>
      <c r="M28" t="s">
        <v>23</v>
      </c>
      <c r="N28" t="s">
        <v>24</v>
      </c>
      <c r="O28" t="s">
        <v>0</v>
      </c>
      <c r="P28">
        <v>0</v>
      </c>
      <c r="Q28">
        <v>0</v>
      </c>
    </row>
    <row r="29" spans="1:17" x14ac:dyDescent="0.25">
      <c r="A29" s="6" t="s">
        <v>0</v>
      </c>
      <c r="B29" t="s">
        <v>67</v>
      </c>
      <c r="C29" t="s">
        <v>0</v>
      </c>
      <c r="D29" t="s">
        <v>68</v>
      </c>
      <c r="E29" t="s">
        <v>0</v>
      </c>
      <c r="F29" s="7">
        <f ca="1">TODAY()+24</f>
        <v>45947</v>
      </c>
      <c r="G29" s="7">
        <f ca="1">TODAY()+29</f>
        <v>45952</v>
      </c>
      <c r="H29" t="s">
        <v>0</v>
      </c>
      <c r="I29">
        <v>0</v>
      </c>
      <c r="J29">
        <v>32</v>
      </c>
      <c r="K29">
        <v>0</v>
      </c>
      <c r="L29">
        <v>0</v>
      </c>
      <c r="M29" t="s">
        <v>23</v>
      </c>
      <c r="N29" t="s">
        <v>24</v>
      </c>
      <c r="O29" t="s">
        <v>0</v>
      </c>
      <c r="P29">
        <v>0</v>
      </c>
      <c r="Q29">
        <v>0</v>
      </c>
    </row>
    <row r="30" spans="1:17" x14ac:dyDescent="0.25">
      <c r="A30" s="3" t="s">
        <v>0</v>
      </c>
      <c r="B30" s="4" t="s">
        <v>69</v>
      </c>
      <c r="C30" s="11" t="s">
        <v>70</v>
      </c>
      <c r="D30" s="11"/>
      <c r="E30" s="4" t="s">
        <v>0</v>
      </c>
      <c r="F30" s="5">
        <f ca="1">TODAY()+26</f>
        <v>45949</v>
      </c>
      <c r="G30" s="5">
        <f ca="1">TODAY()+34</f>
        <v>45957</v>
      </c>
      <c r="H30" s="4" t="s">
        <v>0</v>
      </c>
      <c r="I30" s="4">
        <v>0</v>
      </c>
      <c r="J30" s="4">
        <v>48</v>
      </c>
      <c r="K30" s="4">
        <v>0</v>
      </c>
      <c r="L30" s="4">
        <v>0</v>
      </c>
      <c r="M30" s="4" t="s">
        <v>0</v>
      </c>
      <c r="N30" s="4" t="s">
        <v>0</v>
      </c>
      <c r="O30" s="4" t="s">
        <v>0</v>
      </c>
      <c r="P30" s="4">
        <v>0</v>
      </c>
      <c r="Q30" s="4">
        <v>0</v>
      </c>
    </row>
    <row r="31" spans="1:17" x14ac:dyDescent="0.25">
      <c r="A31" s="6" t="s">
        <v>0</v>
      </c>
      <c r="B31" t="s">
        <v>71</v>
      </c>
      <c r="C31" t="s">
        <v>0</v>
      </c>
      <c r="D31" t="s">
        <v>72</v>
      </c>
      <c r="E31" t="s">
        <v>0</v>
      </c>
      <c r="F31" s="7">
        <f ca="1">TODAY()+26</f>
        <v>45949</v>
      </c>
      <c r="G31" s="7">
        <f ca="1">TODAY()+29</f>
        <v>45952</v>
      </c>
      <c r="H31" t="s">
        <v>0</v>
      </c>
      <c r="I31">
        <v>0</v>
      </c>
      <c r="J31">
        <v>24</v>
      </c>
      <c r="K31">
        <v>0</v>
      </c>
      <c r="L31">
        <v>0</v>
      </c>
      <c r="M31" t="s">
        <v>23</v>
      </c>
      <c r="N31" t="s">
        <v>24</v>
      </c>
      <c r="O31" t="s">
        <v>0</v>
      </c>
      <c r="P31">
        <v>0</v>
      </c>
      <c r="Q31">
        <v>0</v>
      </c>
    </row>
    <row r="32" spans="1:17" x14ac:dyDescent="0.25">
      <c r="A32" s="6" t="s">
        <v>0</v>
      </c>
      <c r="B32" t="s">
        <v>73</v>
      </c>
      <c r="C32" t="s">
        <v>0</v>
      </c>
      <c r="D32" t="s">
        <v>74</v>
      </c>
      <c r="E32" t="s">
        <v>0</v>
      </c>
      <c r="F32" s="7">
        <f ca="1">TODAY()+27</f>
        <v>45950</v>
      </c>
      <c r="G32" s="7">
        <f ca="1">TODAY()+29</f>
        <v>45952</v>
      </c>
      <c r="H32" t="s">
        <v>0</v>
      </c>
      <c r="I32">
        <v>0</v>
      </c>
      <c r="J32">
        <v>24</v>
      </c>
      <c r="K32">
        <v>0</v>
      </c>
      <c r="L32">
        <v>0</v>
      </c>
      <c r="M32" t="s">
        <v>23</v>
      </c>
      <c r="N32" t="s">
        <v>24</v>
      </c>
      <c r="O32" t="s">
        <v>0</v>
      </c>
      <c r="P32">
        <v>0</v>
      </c>
      <c r="Q32">
        <v>0</v>
      </c>
    </row>
    <row r="33" spans="1:17" x14ac:dyDescent="0.25">
      <c r="A33" s="6" t="s">
        <v>0</v>
      </c>
      <c r="B33" t="s">
        <v>75</v>
      </c>
      <c r="C33" t="s">
        <v>0</v>
      </c>
      <c r="D33" t="s">
        <v>76</v>
      </c>
      <c r="E33" t="s">
        <v>0</v>
      </c>
      <c r="F33" s="7">
        <f ca="1">TODAY()+28</f>
        <v>45951</v>
      </c>
      <c r="G33" s="7">
        <f ca="1">TODAY()+30</f>
        <v>45953</v>
      </c>
      <c r="H33" t="s">
        <v>0</v>
      </c>
      <c r="I33">
        <v>0</v>
      </c>
      <c r="J33">
        <v>24</v>
      </c>
      <c r="K33">
        <v>0</v>
      </c>
      <c r="L33">
        <v>0</v>
      </c>
      <c r="M33" t="s">
        <v>23</v>
      </c>
      <c r="N33" t="s">
        <v>24</v>
      </c>
      <c r="O33" t="s">
        <v>0</v>
      </c>
      <c r="P33">
        <v>0</v>
      </c>
      <c r="Q33">
        <v>0</v>
      </c>
    </row>
    <row r="34" spans="1:17" x14ac:dyDescent="0.25">
      <c r="A34" s="6" t="s">
        <v>0</v>
      </c>
      <c r="B34" t="s">
        <v>77</v>
      </c>
      <c r="C34" t="s">
        <v>0</v>
      </c>
      <c r="D34" t="s">
        <v>78</v>
      </c>
      <c r="E34" t="s">
        <v>0</v>
      </c>
      <c r="F34" s="7">
        <f ca="1">TODAY()+29</f>
        <v>45952</v>
      </c>
      <c r="G34" s="7">
        <f ca="1">TODAY()+31</f>
        <v>45954</v>
      </c>
      <c r="H34" t="s">
        <v>0</v>
      </c>
      <c r="I34">
        <v>0</v>
      </c>
      <c r="J34">
        <v>24</v>
      </c>
      <c r="K34">
        <v>0</v>
      </c>
      <c r="L34">
        <v>0</v>
      </c>
      <c r="M34" t="s">
        <v>23</v>
      </c>
      <c r="N34" t="s">
        <v>24</v>
      </c>
      <c r="O34" t="s">
        <v>0</v>
      </c>
      <c r="P34">
        <v>0</v>
      </c>
      <c r="Q34">
        <v>0</v>
      </c>
    </row>
    <row r="35" spans="1:17" x14ac:dyDescent="0.25">
      <c r="A35" s="6" t="s">
        <v>0</v>
      </c>
      <c r="B35" t="s">
        <v>79</v>
      </c>
      <c r="C35" t="s">
        <v>0</v>
      </c>
      <c r="D35" t="s">
        <v>80</v>
      </c>
      <c r="E35" t="s">
        <v>0</v>
      </c>
      <c r="F35" s="7">
        <f ca="1">TODAY()+30</f>
        <v>45953</v>
      </c>
      <c r="G35" s="7">
        <f ca="1">TODAY()+34</f>
        <v>45957</v>
      </c>
      <c r="H35" t="s">
        <v>0</v>
      </c>
      <c r="I35">
        <v>0</v>
      </c>
      <c r="J35">
        <v>24</v>
      </c>
      <c r="K35">
        <v>0</v>
      </c>
      <c r="L35">
        <v>0</v>
      </c>
      <c r="M35" t="s">
        <v>23</v>
      </c>
      <c r="N35" t="s">
        <v>24</v>
      </c>
      <c r="O35" t="s">
        <v>0</v>
      </c>
      <c r="P35">
        <v>0</v>
      </c>
      <c r="Q35">
        <v>0</v>
      </c>
    </row>
    <row r="36" spans="1:17" x14ac:dyDescent="0.25">
      <c r="A36" s="3" t="s">
        <v>0</v>
      </c>
      <c r="B36" s="4" t="s">
        <v>81</v>
      </c>
      <c r="C36" s="11" t="s">
        <v>82</v>
      </c>
      <c r="D36" s="11"/>
      <c r="E36" s="4" t="s">
        <v>0</v>
      </c>
      <c r="F36" s="5">
        <f ca="1">TODAY()+32</f>
        <v>45955</v>
      </c>
      <c r="G36" s="5">
        <f ca="1">TODAY()+41</f>
        <v>45964</v>
      </c>
      <c r="H36" s="4" t="s">
        <v>0</v>
      </c>
      <c r="I36" s="4">
        <v>0</v>
      </c>
      <c r="J36" s="4">
        <v>48</v>
      </c>
      <c r="K36" s="4">
        <v>0</v>
      </c>
      <c r="L36" s="4">
        <v>0</v>
      </c>
      <c r="M36" s="4" t="s">
        <v>0</v>
      </c>
      <c r="N36" s="4" t="s">
        <v>0</v>
      </c>
      <c r="O36" s="4" t="s">
        <v>0</v>
      </c>
      <c r="P36" s="4">
        <v>0</v>
      </c>
      <c r="Q36" s="4">
        <v>0</v>
      </c>
    </row>
    <row r="37" spans="1:17" x14ac:dyDescent="0.25">
      <c r="A37" s="6" t="s">
        <v>0</v>
      </c>
      <c r="B37" t="s">
        <v>83</v>
      </c>
      <c r="C37" t="s">
        <v>0</v>
      </c>
      <c r="D37" t="s">
        <v>70</v>
      </c>
      <c r="E37" t="s">
        <v>0</v>
      </c>
      <c r="F37" s="7">
        <f ca="1">TODAY()+32</f>
        <v>45955</v>
      </c>
      <c r="G37" s="7">
        <f ca="1">TODAY()+37</f>
        <v>45960</v>
      </c>
      <c r="H37" t="s">
        <v>0</v>
      </c>
      <c r="I37">
        <v>0</v>
      </c>
      <c r="J37">
        <v>32</v>
      </c>
      <c r="K37">
        <v>0</v>
      </c>
      <c r="L37">
        <v>0</v>
      </c>
      <c r="M37" t="s">
        <v>23</v>
      </c>
      <c r="N37" t="s">
        <v>24</v>
      </c>
      <c r="O37" t="s">
        <v>0</v>
      </c>
      <c r="P37">
        <v>0</v>
      </c>
      <c r="Q37">
        <v>0</v>
      </c>
    </row>
    <row r="38" spans="1:17" x14ac:dyDescent="0.25">
      <c r="A38" s="6" t="s">
        <v>0</v>
      </c>
      <c r="B38" t="s">
        <v>84</v>
      </c>
      <c r="C38" t="s">
        <v>0</v>
      </c>
      <c r="D38" t="s">
        <v>85</v>
      </c>
      <c r="E38" t="s">
        <v>0</v>
      </c>
      <c r="F38" s="7">
        <f ca="1">TODAY()+33</f>
        <v>45956</v>
      </c>
      <c r="G38" s="7">
        <f ca="1">TODAY()+37</f>
        <v>45960</v>
      </c>
      <c r="H38" t="s">
        <v>0</v>
      </c>
      <c r="I38">
        <v>0</v>
      </c>
      <c r="J38">
        <v>32</v>
      </c>
      <c r="K38">
        <v>0</v>
      </c>
      <c r="L38">
        <v>0</v>
      </c>
      <c r="M38" t="s">
        <v>23</v>
      </c>
      <c r="N38" t="s">
        <v>24</v>
      </c>
      <c r="O38" t="s">
        <v>0</v>
      </c>
      <c r="P38">
        <v>0</v>
      </c>
      <c r="Q38">
        <v>0</v>
      </c>
    </row>
    <row r="39" spans="1:17" x14ac:dyDescent="0.25">
      <c r="A39" s="6" t="s">
        <v>0</v>
      </c>
      <c r="B39" t="s">
        <v>86</v>
      </c>
      <c r="C39" t="s">
        <v>0</v>
      </c>
      <c r="D39" t="s">
        <v>87</v>
      </c>
      <c r="E39" t="s">
        <v>0</v>
      </c>
      <c r="F39" s="7">
        <f ca="1">TODAY()+34</f>
        <v>45957</v>
      </c>
      <c r="G39" s="7">
        <f ca="1">TODAY()+37</f>
        <v>45960</v>
      </c>
      <c r="H39" t="s">
        <v>0</v>
      </c>
      <c r="I39">
        <v>0</v>
      </c>
      <c r="J39">
        <v>32</v>
      </c>
      <c r="K39">
        <v>0</v>
      </c>
      <c r="L39">
        <v>0</v>
      </c>
      <c r="M39" t="s">
        <v>23</v>
      </c>
      <c r="N39" t="s">
        <v>24</v>
      </c>
      <c r="O39" t="s">
        <v>0</v>
      </c>
      <c r="P39">
        <v>0</v>
      </c>
      <c r="Q39">
        <v>0</v>
      </c>
    </row>
    <row r="40" spans="1:17" x14ac:dyDescent="0.25">
      <c r="A40" s="6" t="s">
        <v>0</v>
      </c>
      <c r="B40" t="s">
        <v>88</v>
      </c>
      <c r="C40" t="s">
        <v>0</v>
      </c>
      <c r="D40" t="s">
        <v>26</v>
      </c>
      <c r="E40" t="s">
        <v>0</v>
      </c>
      <c r="F40" s="7">
        <f ca="1">TODAY()+35</f>
        <v>45958</v>
      </c>
      <c r="G40" s="7">
        <f ca="1">TODAY()+38</f>
        <v>45961</v>
      </c>
      <c r="H40" t="s">
        <v>0</v>
      </c>
      <c r="I40">
        <v>0</v>
      </c>
      <c r="J40">
        <v>32</v>
      </c>
      <c r="K40">
        <v>0</v>
      </c>
      <c r="L40">
        <v>0</v>
      </c>
      <c r="M40" t="s">
        <v>23</v>
      </c>
      <c r="N40" t="s">
        <v>24</v>
      </c>
      <c r="O40" t="s">
        <v>0</v>
      </c>
      <c r="P40">
        <v>0</v>
      </c>
      <c r="Q40">
        <v>0</v>
      </c>
    </row>
    <row r="41" spans="1:17" x14ac:dyDescent="0.25">
      <c r="A41" s="6" t="s">
        <v>0</v>
      </c>
      <c r="B41" t="s">
        <v>89</v>
      </c>
      <c r="C41" t="s">
        <v>0</v>
      </c>
      <c r="D41" t="s">
        <v>90</v>
      </c>
      <c r="E41" t="s">
        <v>0</v>
      </c>
      <c r="F41" s="7">
        <f ca="1">TODAY()+36</f>
        <v>45959</v>
      </c>
      <c r="G41" s="7">
        <f ca="1">TODAY()+41</f>
        <v>45964</v>
      </c>
      <c r="H41" t="s">
        <v>0</v>
      </c>
      <c r="I41">
        <v>0</v>
      </c>
      <c r="J41">
        <v>32</v>
      </c>
      <c r="K41">
        <v>0</v>
      </c>
      <c r="L41">
        <v>0</v>
      </c>
      <c r="M41" t="s">
        <v>23</v>
      </c>
      <c r="N41" t="s">
        <v>24</v>
      </c>
      <c r="O41" t="s">
        <v>0</v>
      </c>
      <c r="P41">
        <v>0</v>
      </c>
      <c r="Q41">
        <v>0</v>
      </c>
    </row>
    <row r="42" spans="1:17" x14ac:dyDescent="0.25">
      <c r="A42" s="3" t="s">
        <v>0</v>
      </c>
      <c r="B42" s="4" t="s">
        <v>91</v>
      </c>
      <c r="C42" s="11" t="s">
        <v>92</v>
      </c>
      <c r="D42" s="11"/>
      <c r="E42" s="4" t="s">
        <v>0</v>
      </c>
      <c r="F42" s="5">
        <f ca="1">TODAY()+38</f>
        <v>45961</v>
      </c>
      <c r="G42" s="5">
        <f ca="1">TODAY()+45</f>
        <v>45968</v>
      </c>
      <c r="H42" s="4" t="s">
        <v>0</v>
      </c>
      <c r="I42" s="4">
        <v>0</v>
      </c>
      <c r="J42" s="4">
        <v>48</v>
      </c>
      <c r="K42" s="4">
        <v>0</v>
      </c>
      <c r="L42" s="4">
        <v>0</v>
      </c>
      <c r="M42" s="4" t="s">
        <v>0</v>
      </c>
      <c r="N42" s="4" t="s">
        <v>0</v>
      </c>
      <c r="O42" s="4" t="s">
        <v>0</v>
      </c>
      <c r="P42" s="4">
        <v>0</v>
      </c>
      <c r="Q42" s="4">
        <v>0</v>
      </c>
    </row>
    <row r="43" spans="1:17" x14ac:dyDescent="0.25">
      <c r="A43" s="6" t="s">
        <v>0</v>
      </c>
      <c r="B43" t="s">
        <v>93</v>
      </c>
      <c r="C43" t="s">
        <v>0</v>
      </c>
      <c r="D43" t="s">
        <v>94</v>
      </c>
      <c r="E43" t="s">
        <v>0</v>
      </c>
      <c r="F43" s="7">
        <f ca="1">TODAY()+38</f>
        <v>45961</v>
      </c>
      <c r="G43" s="7">
        <f ca="1">TODAY()+44</f>
        <v>45967</v>
      </c>
      <c r="H43" t="s">
        <v>0</v>
      </c>
      <c r="I43">
        <v>0</v>
      </c>
      <c r="J43">
        <v>40</v>
      </c>
      <c r="K43">
        <v>0</v>
      </c>
      <c r="L43">
        <v>0</v>
      </c>
      <c r="M43" t="s">
        <v>23</v>
      </c>
      <c r="N43" t="s">
        <v>24</v>
      </c>
      <c r="O43" t="s">
        <v>0</v>
      </c>
      <c r="P43">
        <v>0</v>
      </c>
      <c r="Q43">
        <v>0</v>
      </c>
    </row>
    <row r="44" spans="1:17" x14ac:dyDescent="0.25">
      <c r="A44" s="6" t="s">
        <v>0</v>
      </c>
      <c r="B44" t="s">
        <v>95</v>
      </c>
      <c r="C44" t="s">
        <v>0</v>
      </c>
      <c r="D44" t="s">
        <v>96</v>
      </c>
      <c r="E44" t="s">
        <v>0</v>
      </c>
      <c r="F44" s="7">
        <f ca="1">TODAY()+39</f>
        <v>45962</v>
      </c>
      <c r="G44" s="7">
        <f ca="1">TODAY()+45</f>
        <v>45968</v>
      </c>
      <c r="H44" t="s">
        <v>0</v>
      </c>
      <c r="I44">
        <v>0</v>
      </c>
      <c r="J44">
        <v>40</v>
      </c>
      <c r="K44">
        <v>0</v>
      </c>
      <c r="L44">
        <v>0</v>
      </c>
      <c r="M44" t="s">
        <v>23</v>
      </c>
      <c r="N44" t="s">
        <v>24</v>
      </c>
      <c r="O44" t="s">
        <v>0</v>
      </c>
      <c r="P44">
        <v>0</v>
      </c>
      <c r="Q44">
        <v>0</v>
      </c>
    </row>
    <row r="45" spans="1:17" x14ac:dyDescent="0.25">
      <c r="A45" s="6" t="s">
        <v>0</v>
      </c>
      <c r="B45" t="s">
        <v>97</v>
      </c>
      <c r="C45" t="s">
        <v>0</v>
      </c>
      <c r="D45" t="s">
        <v>98</v>
      </c>
      <c r="E45" t="s">
        <v>0</v>
      </c>
      <c r="F45" s="7">
        <f ca="1">TODAY()+40</f>
        <v>45963</v>
      </c>
      <c r="G45" s="7">
        <f ca="1">TODAY()+45</f>
        <v>45968</v>
      </c>
      <c r="H45" t="s">
        <v>0</v>
      </c>
      <c r="I45">
        <v>0</v>
      </c>
      <c r="J45">
        <v>40</v>
      </c>
      <c r="K45">
        <v>0</v>
      </c>
      <c r="L45">
        <v>0</v>
      </c>
      <c r="M45" t="s">
        <v>23</v>
      </c>
      <c r="N45" t="s">
        <v>24</v>
      </c>
      <c r="O45" t="s">
        <v>0</v>
      </c>
      <c r="P45">
        <v>0</v>
      </c>
      <c r="Q45">
        <v>0</v>
      </c>
    </row>
    <row r="46" spans="1:17" x14ac:dyDescent="0.25">
      <c r="A46" s="3" t="s">
        <v>0</v>
      </c>
      <c r="B46" s="4" t="s">
        <v>99</v>
      </c>
      <c r="C46" s="11" t="s">
        <v>100</v>
      </c>
      <c r="D46" s="11"/>
      <c r="E46" s="4" t="s">
        <v>0</v>
      </c>
      <c r="F46" s="5">
        <f ca="1">TODAY()+42</f>
        <v>45965</v>
      </c>
      <c r="G46" s="5">
        <f ca="1">TODAY()+49</f>
        <v>45972</v>
      </c>
      <c r="H46" s="4" t="s">
        <v>0</v>
      </c>
      <c r="I46" s="4">
        <v>0</v>
      </c>
      <c r="J46" s="4">
        <v>48</v>
      </c>
      <c r="K46" s="4">
        <v>0</v>
      </c>
      <c r="L46" s="4">
        <v>0</v>
      </c>
      <c r="M46" s="4" t="s">
        <v>0</v>
      </c>
      <c r="N46" s="4" t="s">
        <v>0</v>
      </c>
      <c r="O46" s="4" t="s">
        <v>0</v>
      </c>
      <c r="P46" s="4">
        <v>0</v>
      </c>
      <c r="Q46" s="4">
        <v>0</v>
      </c>
    </row>
    <row r="47" spans="1:17" x14ac:dyDescent="0.25">
      <c r="A47" s="6" t="s">
        <v>0</v>
      </c>
      <c r="B47" t="s">
        <v>101</v>
      </c>
      <c r="C47" t="s">
        <v>0</v>
      </c>
      <c r="D47" t="s">
        <v>102</v>
      </c>
      <c r="E47" t="s">
        <v>0</v>
      </c>
      <c r="F47" s="7">
        <f ca="1">TODAY()+42</f>
        <v>45965</v>
      </c>
      <c r="G47" s="7">
        <f ca="1">TODAY()+48</f>
        <v>45971</v>
      </c>
      <c r="H47" t="s">
        <v>0</v>
      </c>
      <c r="I47">
        <v>0</v>
      </c>
      <c r="J47">
        <v>40</v>
      </c>
      <c r="K47">
        <v>0</v>
      </c>
      <c r="L47">
        <v>0</v>
      </c>
      <c r="M47" t="s">
        <v>23</v>
      </c>
      <c r="N47" t="s">
        <v>24</v>
      </c>
      <c r="O47" t="s">
        <v>0</v>
      </c>
      <c r="P47">
        <v>0</v>
      </c>
      <c r="Q47">
        <v>0</v>
      </c>
    </row>
    <row r="48" spans="1:17" x14ac:dyDescent="0.25">
      <c r="A48" s="6" t="s">
        <v>0</v>
      </c>
      <c r="B48" t="s">
        <v>103</v>
      </c>
      <c r="C48" t="s">
        <v>0</v>
      </c>
      <c r="D48" t="s">
        <v>104</v>
      </c>
      <c r="E48" t="s">
        <v>0</v>
      </c>
      <c r="F48" s="7">
        <f ca="1">TODAY()+43</f>
        <v>45966</v>
      </c>
      <c r="G48" s="7">
        <f ca="1">TODAY()+49</f>
        <v>45972</v>
      </c>
      <c r="H48" t="s">
        <v>0</v>
      </c>
      <c r="I48">
        <v>0</v>
      </c>
      <c r="J48">
        <v>40</v>
      </c>
      <c r="K48">
        <v>0</v>
      </c>
      <c r="L48">
        <v>0</v>
      </c>
      <c r="M48" t="s">
        <v>23</v>
      </c>
      <c r="N48" t="s">
        <v>24</v>
      </c>
      <c r="O48" t="s">
        <v>0</v>
      </c>
      <c r="P48">
        <v>0</v>
      </c>
      <c r="Q48">
        <v>0</v>
      </c>
    </row>
    <row r="49" spans="1:17" x14ac:dyDescent="0.25">
      <c r="A49" s="3" t="s">
        <v>0</v>
      </c>
      <c r="B49" s="4" t="s">
        <v>105</v>
      </c>
      <c r="C49" s="11" t="s">
        <v>106</v>
      </c>
      <c r="D49" s="11"/>
      <c r="E49" s="4" t="s">
        <v>0</v>
      </c>
      <c r="F49" s="5">
        <f ca="1">TODAY()+45</f>
        <v>45968</v>
      </c>
      <c r="G49" s="5">
        <f ca="1">TODAY()+55</f>
        <v>45978</v>
      </c>
      <c r="H49" s="4" t="s">
        <v>0</v>
      </c>
      <c r="I49" s="4">
        <v>0</v>
      </c>
      <c r="J49" s="4">
        <v>56</v>
      </c>
      <c r="K49" s="4">
        <v>0</v>
      </c>
      <c r="L49" s="4">
        <v>0</v>
      </c>
      <c r="M49" s="4" t="s">
        <v>0</v>
      </c>
      <c r="N49" s="4" t="s">
        <v>0</v>
      </c>
      <c r="O49" s="4" t="s">
        <v>0</v>
      </c>
      <c r="P49" s="4">
        <v>0</v>
      </c>
      <c r="Q49" s="4">
        <v>0</v>
      </c>
    </row>
    <row r="50" spans="1:17" x14ac:dyDescent="0.25">
      <c r="A50" s="6" t="s">
        <v>0</v>
      </c>
      <c r="B50" t="s">
        <v>107</v>
      </c>
      <c r="C50" t="s">
        <v>0</v>
      </c>
      <c r="D50" t="s">
        <v>108</v>
      </c>
      <c r="E50" t="s">
        <v>0</v>
      </c>
      <c r="F50" s="7">
        <f ca="1">TODAY()+45</f>
        <v>45968</v>
      </c>
      <c r="G50" s="7">
        <f ca="1">TODAY()+51</f>
        <v>45974</v>
      </c>
      <c r="H50" t="s">
        <v>0</v>
      </c>
      <c r="I50">
        <v>0</v>
      </c>
      <c r="J50">
        <v>40</v>
      </c>
      <c r="K50">
        <v>0</v>
      </c>
      <c r="L50">
        <v>0</v>
      </c>
      <c r="M50" t="s">
        <v>23</v>
      </c>
      <c r="N50" t="s">
        <v>24</v>
      </c>
      <c r="O50" t="s">
        <v>0</v>
      </c>
      <c r="P50">
        <v>0</v>
      </c>
      <c r="Q50">
        <v>0</v>
      </c>
    </row>
    <row r="51" spans="1:17" x14ac:dyDescent="0.25">
      <c r="A51" s="6" t="s">
        <v>0</v>
      </c>
      <c r="B51" t="s">
        <v>109</v>
      </c>
      <c r="C51" t="s">
        <v>0</v>
      </c>
      <c r="D51" t="s">
        <v>110</v>
      </c>
      <c r="E51" t="s">
        <v>0</v>
      </c>
      <c r="F51" s="7">
        <f ca="1">TODAY()+46</f>
        <v>45969</v>
      </c>
      <c r="G51" s="7">
        <f ca="1">TODAY()+52</f>
        <v>45975</v>
      </c>
      <c r="H51" t="s">
        <v>0</v>
      </c>
      <c r="I51">
        <v>0</v>
      </c>
      <c r="J51">
        <v>40</v>
      </c>
      <c r="K51">
        <v>0</v>
      </c>
      <c r="L51">
        <v>0</v>
      </c>
      <c r="M51" t="s">
        <v>23</v>
      </c>
      <c r="N51" t="s">
        <v>24</v>
      </c>
      <c r="O51" t="s">
        <v>0</v>
      </c>
      <c r="P51">
        <v>0</v>
      </c>
      <c r="Q51">
        <v>0</v>
      </c>
    </row>
    <row r="52" spans="1:17" x14ac:dyDescent="0.25">
      <c r="A52" s="6" t="s">
        <v>0</v>
      </c>
      <c r="B52" t="s">
        <v>111</v>
      </c>
      <c r="C52" t="s">
        <v>0</v>
      </c>
      <c r="D52" t="s">
        <v>112</v>
      </c>
      <c r="E52" t="s">
        <v>0</v>
      </c>
      <c r="F52" s="7">
        <f ca="1">TODAY()+47</f>
        <v>45970</v>
      </c>
      <c r="G52" s="7">
        <f ca="1">TODAY()+52</f>
        <v>45975</v>
      </c>
      <c r="H52" t="s">
        <v>0</v>
      </c>
      <c r="I52">
        <v>0</v>
      </c>
      <c r="J52">
        <v>40</v>
      </c>
      <c r="K52">
        <v>0</v>
      </c>
      <c r="L52">
        <v>0</v>
      </c>
      <c r="M52" t="s">
        <v>23</v>
      </c>
      <c r="N52" t="s">
        <v>24</v>
      </c>
      <c r="O52" t="s">
        <v>0</v>
      </c>
      <c r="P52">
        <v>0</v>
      </c>
      <c r="Q52">
        <v>0</v>
      </c>
    </row>
    <row r="53" spans="1:17" x14ac:dyDescent="0.25">
      <c r="A53" s="6" t="s">
        <v>0</v>
      </c>
      <c r="B53" t="s">
        <v>113</v>
      </c>
      <c r="C53" t="s">
        <v>0</v>
      </c>
      <c r="D53" t="s">
        <v>114</v>
      </c>
      <c r="E53" t="s">
        <v>0</v>
      </c>
      <c r="F53" s="7">
        <f ca="1">TODAY()+48</f>
        <v>45971</v>
      </c>
      <c r="G53" s="7">
        <f ca="1">TODAY()+52</f>
        <v>45975</v>
      </c>
      <c r="H53" t="s">
        <v>0</v>
      </c>
      <c r="I53">
        <v>0</v>
      </c>
      <c r="J53">
        <v>40</v>
      </c>
      <c r="K53">
        <v>0</v>
      </c>
      <c r="L53">
        <v>0</v>
      </c>
      <c r="M53" t="s">
        <v>23</v>
      </c>
      <c r="N53" t="s">
        <v>24</v>
      </c>
      <c r="O53" t="s">
        <v>0</v>
      </c>
      <c r="P53">
        <v>0</v>
      </c>
      <c r="Q53">
        <v>0</v>
      </c>
    </row>
    <row r="54" spans="1:17" x14ac:dyDescent="0.25">
      <c r="A54" s="6" t="s">
        <v>0</v>
      </c>
      <c r="B54" t="s">
        <v>115</v>
      </c>
      <c r="C54" t="s">
        <v>0</v>
      </c>
      <c r="D54" t="s">
        <v>116</v>
      </c>
      <c r="E54" t="s">
        <v>0</v>
      </c>
      <c r="F54" s="7">
        <f ca="1">TODAY()+49</f>
        <v>45972</v>
      </c>
      <c r="G54" s="7">
        <f ca="1">TODAY()+55</f>
        <v>45978</v>
      </c>
      <c r="H54" t="s">
        <v>0</v>
      </c>
      <c r="I54">
        <v>0</v>
      </c>
      <c r="J54">
        <v>40</v>
      </c>
      <c r="K54">
        <v>0</v>
      </c>
      <c r="L54">
        <v>0</v>
      </c>
      <c r="M54" t="s">
        <v>23</v>
      </c>
      <c r="N54" t="s">
        <v>24</v>
      </c>
      <c r="O54" t="s">
        <v>0</v>
      </c>
      <c r="P54">
        <v>0</v>
      </c>
      <c r="Q54">
        <v>0</v>
      </c>
    </row>
    <row r="55" spans="1:17" x14ac:dyDescent="0.25">
      <c r="A55" s="3" t="s">
        <v>0</v>
      </c>
      <c r="B55" s="4" t="s">
        <v>117</v>
      </c>
      <c r="C55" s="11" t="s">
        <v>118</v>
      </c>
      <c r="D55" s="11"/>
      <c r="E55" s="4" t="s">
        <v>0</v>
      </c>
      <c r="F55" s="5">
        <f ca="1">TODAY()+51</f>
        <v>45974</v>
      </c>
      <c r="G55" s="5">
        <f ca="1">TODAY()+58</f>
        <v>45981</v>
      </c>
      <c r="H55" s="4" t="s">
        <v>0</v>
      </c>
      <c r="I55" s="4">
        <v>0</v>
      </c>
      <c r="J55" s="4">
        <v>48</v>
      </c>
      <c r="K55" s="4">
        <v>0</v>
      </c>
      <c r="L55" s="4">
        <v>0</v>
      </c>
      <c r="M55" s="4" t="s">
        <v>0</v>
      </c>
      <c r="N55" s="4" t="s">
        <v>0</v>
      </c>
      <c r="O55" s="4" t="s">
        <v>0</v>
      </c>
      <c r="P55" s="4">
        <v>0</v>
      </c>
      <c r="Q55" s="4">
        <v>0</v>
      </c>
    </row>
    <row r="56" spans="1:17" x14ac:dyDescent="0.25">
      <c r="A56" s="6" t="s">
        <v>0</v>
      </c>
      <c r="B56" t="s">
        <v>119</v>
      </c>
      <c r="C56" t="s">
        <v>0</v>
      </c>
      <c r="D56" t="s">
        <v>120</v>
      </c>
      <c r="E56" t="s">
        <v>0</v>
      </c>
      <c r="F56" s="7">
        <f ca="1">TODAY()+51</f>
        <v>45974</v>
      </c>
      <c r="G56" s="7">
        <f ca="1">TODAY()+56</f>
        <v>45979</v>
      </c>
      <c r="H56" t="s">
        <v>0</v>
      </c>
      <c r="I56">
        <v>0</v>
      </c>
      <c r="J56">
        <v>32</v>
      </c>
      <c r="K56">
        <v>0</v>
      </c>
      <c r="L56">
        <v>0</v>
      </c>
      <c r="M56" t="s">
        <v>23</v>
      </c>
      <c r="N56" t="s">
        <v>24</v>
      </c>
      <c r="O56" t="s">
        <v>0</v>
      </c>
      <c r="P56">
        <v>0</v>
      </c>
      <c r="Q56">
        <v>0</v>
      </c>
    </row>
    <row r="57" spans="1:17" x14ac:dyDescent="0.25">
      <c r="A57" s="6" t="s">
        <v>0</v>
      </c>
      <c r="B57" t="s">
        <v>121</v>
      </c>
      <c r="C57" t="s">
        <v>0</v>
      </c>
      <c r="D57" t="s">
        <v>122</v>
      </c>
      <c r="E57" t="s">
        <v>0</v>
      </c>
      <c r="F57" s="7">
        <f ca="1">TODAY()+52</f>
        <v>45975</v>
      </c>
      <c r="G57" s="7">
        <f ca="1">TODAY()+57</f>
        <v>45980</v>
      </c>
      <c r="H57" t="s">
        <v>0</v>
      </c>
      <c r="I57">
        <v>0</v>
      </c>
      <c r="J57">
        <v>32</v>
      </c>
      <c r="K57">
        <v>0</v>
      </c>
      <c r="L57">
        <v>0</v>
      </c>
      <c r="M57" t="s">
        <v>23</v>
      </c>
      <c r="N57" t="s">
        <v>24</v>
      </c>
      <c r="O57" t="s">
        <v>0</v>
      </c>
      <c r="P57">
        <v>0</v>
      </c>
      <c r="Q57">
        <v>0</v>
      </c>
    </row>
    <row r="58" spans="1:17" x14ac:dyDescent="0.25">
      <c r="A58" s="6" t="s">
        <v>0</v>
      </c>
      <c r="B58" t="s">
        <v>123</v>
      </c>
      <c r="C58" t="s">
        <v>0</v>
      </c>
      <c r="D58" t="s">
        <v>124</v>
      </c>
      <c r="E58" t="s">
        <v>0</v>
      </c>
      <c r="F58" s="7">
        <f ca="1">TODAY()+53</f>
        <v>45976</v>
      </c>
      <c r="G58" s="7">
        <f ca="1">TODAY()+58</f>
        <v>45981</v>
      </c>
      <c r="H58" t="s">
        <v>0</v>
      </c>
      <c r="I58">
        <v>0</v>
      </c>
      <c r="J58">
        <v>32</v>
      </c>
      <c r="K58">
        <v>0</v>
      </c>
      <c r="L58">
        <v>0</v>
      </c>
      <c r="M58" t="s">
        <v>23</v>
      </c>
      <c r="N58" t="s">
        <v>24</v>
      </c>
      <c r="O58" t="s">
        <v>0</v>
      </c>
      <c r="P58">
        <v>0</v>
      </c>
      <c r="Q58">
        <v>0</v>
      </c>
    </row>
    <row r="59" spans="1:17" x14ac:dyDescent="0.25">
      <c r="A59" s="6" t="s">
        <v>0</v>
      </c>
      <c r="B59" t="s">
        <v>125</v>
      </c>
      <c r="C59" t="s">
        <v>0</v>
      </c>
      <c r="D59" t="s">
        <v>126</v>
      </c>
      <c r="E59" t="s">
        <v>0</v>
      </c>
      <c r="F59" s="7">
        <f ca="1">TODAY()+54</f>
        <v>45977</v>
      </c>
      <c r="G59" s="7">
        <f ca="1">TODAY()+58</f>
        <v>45981</v>
      </c>
      <c r="H59" t="s">
        <v>0</v>
      </c>
      <c r="I59">
        <v>0</v>
      </c>
      <c r="J59">
        <v>32</v>
      </c>
      <c r="K59">
        <v>0</v>
      </c>
      <c r="L59">
        <v>0</v>
      </c>
      <c r="M59" t="s">
        <v>23</v>
      </c>
      <c r="N59" t="s">
        <v>24</v>
      </c>
      <c r="O59" t="s">
        <v>0</v>
      </c>
      <c r="P59">
        <v>0</v>
      </c>
      <c r="Q59">
        <v>0</v>
      </c>
    </row>
    <row r="60" spans="1:17" x14ac:dyDescent="0.25">
      <c r="A60" t="s">
        <v>0</v>
      </c>
    </row>
    <row r="61" spans="1:17" x14ac:dyDescent="0.25">
      <c r="A61" s="12" t="s">
        <v>127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x14ac:dyDescent="0.25">
      <c r="A62" s="12" t="s">
        <v>128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</sheetData>
  <mergeCells count="18">
    <mergeCell ref="A61:Q61"/>
    <mergeCell ref="A62:Q62"/>
    <mergeCell ref="M3:N3"/>
    <mergeCell ref="C36:D36"/>
    <mergeCell ref="C42:D42"/>
    <mergeCell ref="C46:D46"/>
    <mergeCell ref="C49:D49"/>
    <mergeCell ref="C55:D55"/>
    <mergeCell ref="C9:D9"/>
    <mergeCell ref="C13:D13"/>
    <mergeCell ref="C20:D20"/>
    <mergeCell ref="C24:D24"/>
    <mergeCell ref="C30:D30"/>
    <mergeCell ref="A1:G3"/>
    <mergeCell ref="H2:Q2"/>
    <mergeCell ref="A4:H4"/>
    <mergeCell ref="I4:Q4"/>
    <mergeCell ref="C6:D6"/>
  </mergeCells>
  <hyperlinks>
    <hyperlink ref="H2" r:id="rId1" tooltip="GanttPRO.com" xr:uid="{00000000-0004-0000-0000-000000000000}"/>
    <hyperlink ref="A61" r:id="rId2" tooltip="GanttPRO.com" xr:uid="{00000000-0004-0000-0000-000001000000}"/>
    <hyperlink ref="A62" r:id="rId3" tooltip="GanttPRO.com" xr:uid="{00000000-0004-0000-0000-000002000000}"/>
    <hyperlink ref="M3:N3" r:id="rId4" display="Excelstemplates.com" xr:uid="{A79685A9-3CFB-4AA9-A61B-337B73439C98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Marketing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2020-11-09T12:25:32Z</dcterms:created>
  <dcterms:modified xsi:type="dcterms:W3CDTF">2025-09-23T06:45:30Z</dcterms:modified>
</cp:coreProperties>
</file>