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E:\Abid\Abid\own Setup\Future Plan\New circle of sites\2nd Circle\5th Phrase\Done\Pub\Excelstemplates.com\Templates\Deposit Record\"/>
    </mc:Choice>
  </mc:AlternateContent>
  <xr:revisionPtr revIDLastSave="0" documentId="13_ncr:1_{027BDFC6-F461-414E-9839-035DE85FAF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posit Record" sheetId="1" r:id="rId1"/>
  </sheets>
  <definedNames>
    <definedName name="ColumnTitle1">CheckRegister[[#Headers],[CHECK/CODE]]</definedName>
    <definedName name="ColumnTitleRegion1..H3.1">'Deposit Record'!$H$2</definedName>
    <definedName name="CURRENT_BALANCE">CheckRegister[[#Totals],[BALANCE]]</definedName>
    <definedName name="_xlnm.Print_Titles" localSheetId="0">'Deposit Record'!$6:$6</definedName>
  </definedNames>
  <calcPr calcId="181029"/>
</workbook>
</file>

<file path=xl/calcChain.xml><?xml version="1.0" encoding="utf-8"?>
<calcChain xmlns="http://schemas.openxmlformats.org/spreadsheetml/2006/main">
  <c r="C7" i="1" l="1"/>
  <c r="C8" i="1"/>
  <c r="C9" i="1"/>
  <c r="C10" i="1"/>
  <c r="C11" i="1"/>
  <c r="C12" i="1"/>
  <c r="H7" i="1" l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D24" i="1" l="1"/>
  <c r="F24" i="1"/>
  <c r="G24" i="1"/>
  <c r="H24" i="1" l="1"/>
  <c r="H3" i="1" s="1"/>
</calcChain>
</file>

<file path=xl/sharedStrings.xml><?xml version="1.0" encoding="utf-8"?>
<sst xmlns="http://schemas.openxmlformats.org/spreadsheetml/2006/main" count="30" uniqueCount="30">
  <si>
    <t>Opening Balance</t>
  </si>
  <si>
    <t>Woodgrove Bank</t>
  </si>
  <si>
    <t>School of Fine Art</t>
  </si>
  <si>
    <t>Kelly's art class - 6 weeks</t>
  </si>
  <si>
    <t>Paycheck</t>
  </si>
  <si>
    <t>ATM</t>
  </si>
  <si>
    <t>DC</t>
  </si>
  <si>
    <t>Southridge Video</t>
  </si>
  <si>
    <t>AD</t>
  </si>
  <si>
    <t>Cash for dining out</t>
  </si>
  <si>
    <t>Movie rental + $10 cash back</t>
  </si>
  <si>
    <t>Totals</t>
  </si>
  <si>
    <t>The Phone Company</t>
  </si>
  <si>
    <t>BP</t>
  </si>
  <si>
    <t>LEGEND</t>
  </si>
  <si>
    <t>CURRENT BALANCE</t>
  </si>
  <si>
    <t>CHECK/CODE</t>
  </si>
  <si>
    <t>DATE</t>
  </si>
  <si>
    <t>TRANSACTION</t>
  </si>
  <si>
    <t>DESCRIPTION</t>
  </si>
  <si>
    <t>DEPOSIT</t>
  </si>
  <si>
    <t>BALANCE</t>
  </si>
  <si>
    <t>WITHDRAWAL</t>
  </si>
  <si>
    <r>
      <rPr>
        <sz val="11"/>
        <color theme="1" tint="0.249977111117893"/>
        <rFont val="Trebuchet MS"/>
        <family val="2"/>
        <scheme val="minor"/>
      </rPr>
      <t>DC</t>
    </r>
    <r>
      <rPr>
        <sz val="11"/>
        <color theme="1" tint="0.34998626667073579"/>
        <rFont val="Trebuchet MS"/>
        <family val="2"/>
        <scheme val="minor"/>
      </rPr>
      <t xml:space="preserve"> = Debit Card</t>
    </r>
  </si>
  <si>
    <r>
      <rPr>
        <sz val="11"/>
        <color theme="1" tint="0.249977111117893"/>
        <rFont val="Trebuchet MS"/>
        <family val="2"/>
        <scheme val="minor"/>
      </rPr>
      <t>ATM</t>
    </r>
    <r>
      <rPr>
        <sz val="11"/>
        <color theme="1" tint="0.34998626667073579"/>
        <rFont val="Trebuchet MS"/>
        <family val="2"/>
        <scheme val="minor"/>
      </rPr>
      <t xml:space="preserve"> = Automated Teller Withdrawal</t>
    </r>
  </si>
  <si>
    <r>
      <rPr>
        <sz val="11"/>
        <color theme="1" tint="0.249977111117893"/>
        <rFont val="Trebuchet MS"/>
        <family val="2"/>
        <scheme val="minor"/>
      </rPr>
      <t>AD</t>
    </r>
    <r>
      <rPr>
        <sz val="11"/>
        <color theme="1" tint="0.34998626667073579"/>
        <rFont val="Trebuchet MS"/>
        <family val="2"/>
        <scheme val="minor"/>
      </rPr>
      <t xml:space="preserve"> = Automatic Deposit </t>
    </r>
  </si>
  <si>
    <r>
      <rPr>
        <sz val="11"/>
        <color theme="1" tint="0.249977111117893"/>
        <rFont val="Trebuchet MS"/>
        <family val="2"/>
        <scheme val="minor"/>
      </rPr>
      <t>AP</t>
    </r>
    <r>
      <rPr>
        <sz val="11"/>
        <color theme="1" tint="0.34998626667073579"/>
        <rFont val="Trebuchet MS"/>
        <family val="2"/>
        <scheme val="minor"/>
      </rPr>
      <t xml:space="preserve"> = Automatic Payment </t>
    </r>
  </si>
  <si>
    <r>
      <rPr>
        <sz val="11"/>
        <color theme="1" tint="0.249977111117893"/>
        <rFont val="Trebuchet MS"/>
        <family val="2"/>
        <scheme val="minor"/>
      </rPr>
      <t>BP</t>
    </r>
    <r>
      <rPr>
        <sz val="11"/>
        <color theme="1" tint="0.34998626667073579"/>
        <rFont val="Trebuchet MS"/>
        <family val="2"/>
        <scheme val="minor"/>
      </rPr>
      <t xml:space="preserve"> = Online Bill Pay</t>
    </r>
  </si>
  <si>
    <r>
      <rPr>
        <sz val="11"/>
        <color theme="1" tint="0.249977111117893"/>
        <rFont val="Trebuchet MS"/>
        <family val="2"/>
        <scheme val="minor"/>
      </rPr>
      <t>TR</t>
    </r>
    <r>
      <rPr>
        <sz val="11"/>
        <color theme="1" tint="0.34998626667073579"/>
        <rFont val="Trebuchet MS"/>
        <family val="2"/>
        <scheme val="minor"/>
      </rPr>
      <t xml:space="preserve"> = Online or Phone Transfer</t>
    </r>
  </si>
  <si>
    <t>Deposit Record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</si>
</sst>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1" formatCode="_(* #,##0_);_(* \(#,##0\);_(* &quot;-&quot;_);_(@_)"/>
    <numFmt numFmtId="43" formatCode="_(* #,##0.00_);_(* \(#,##0.00\);_(* &quot;-&quot;??_);_(@_)"/>
    <numFmt numFmtId="164" formatCode="&quot;$&quot;#,##0.00"/>
  </numFmts>
  <fonts count="12" x14ac:knownFonts="1">
    <font>
      <sz val="11"/>
      <color theme="1" tint="0.24994659260841701"/>
      <name val="Trebuchet MS"/>
      <family val="2"/>
      <scheme val="minor"/>
    </font>
    <font>
      <sz val="16.5"/>
      <color theme="4"/>
      <name val="Trebuchet MS"/>
      <family val="2"/>
      <scheme val="minor"/>
    </font>
    <font>
      <sz val="11"/>
      <color theme="1" tint="0.24994659260841701"/>
      <name val="Trebuchet MS"/>
      <family val="2"/>
      <scheme val="minor"/>
    </font>
    <font>
      <sz val="11"/>
      <color theme="4" tint="-0.24994659260841701"/>
      <name val="Sylfaen"/>
      <family val="1"/>
      <scheme val="major"/>
    </font>
    <font>
      <sz val="11"/>
      <name val="Sylfaen"/>
      <family val="1"/>
      <scheme val="major"/>
    </font>
    <font>
      <sz val="16.5"/>
      <color theme="4" tint="-0.24994659260841701"/>
      <name val="Trebuchet MS"/>
      <family val="2"/>
      <scheme val="minor"/>
    </font>
    <font>
      <b/>
      <sz val="11"/>
      <color theme="4" tint="-0.24994659260841701"/>
      <name val="Trebuchet MS"/>
      <family val="2"/>
      <scheme val="minor"/>
    </font>
    <font>
      <sz val="11"/>
      <color theme="1" tint="0.34998626667073579"/>
      <name val="Sylfaen"/>
      <family val="1"/>
      <scheme val="major"/>
    </font>
    <font>
      <sz val="11"/>
      <color theme="1" tint="0.34998626667073579"/>
      <name val="Trebuchet MS"/>
      <family val="2"/>
      <scheme val="minor"/>
    </font>
    <font>
      <sz val="11"/>
      <color theme="1" tint="0.249977111117893"/>
      <name val="Trebuchet MS"/>
      <family val="2"/>
      <scheme val="minor"/>
    </font>
    <font>
      <sz val="11"/>
      <color theme="2" tint="-0.749961851863155"/>
      <name val="Sylfaen"/>
      <family val="1"/>
      <scheme val="major"/>
    </font>
    <font>
      <sz val="27"/>
      <color theme="4"/>
      <name val="Sylfaen"/>
      <family val="1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/>
      <diagonal/>
    </border>
  </borders>
  <cellStyleXfs count="15">
    <xf numFmtId="0" fontId="0" fillId="0" borderId="0">
      <alignment horizontal="left" wrapText="1" indent="1"/>
    </xf>
    <xf numFmtId="0" fontId="11" fillId="0" borderId="0" applyNumberFormat="0" applyFill="0" applyBorder="0" applyProtection="0">
      <alignment horizontal="left" vertical="center"/>
    </xf>
    <xf numFmtId="0" fontId="7" fillId="0" borderId="1" applyNumberFormat="0" applyFill="0" applyProtection="0">
      <alignment vertical="center"/>
    </xf>
    <xf numFmtId="0" fontId="4" fillId="0" borderId="0" applyNumberFormat="0" applyFont="0" applyFill="0" applyBorder="0" applyProtection="0"/>
    <xf numFmtId="0" fontId="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5" fillId="0" borderId="0" applyFill="0" applyBorder="0" applyProtection="0">
      <alignment horizontal="left" vertical="top"/>
    </xf>
    <xf numFmtId="164" fontId="2" fillId="0" borderId="0" applyFill="0" applyBorder="0" applyProtection="0">
      <alignment horizontal="right" indent="1"/>
    </xf>
    <xf numFmtId="9" fontId="2" fillId="0" borderId="0" applyFill="0" applyBorder="0" applyAlignment="0" applyProtection="0"/>
    <xf numFmtId="14" fontId="2" fillId="0" borderId="0" applyFont="0" applyFill="0" applyBorder="0">
      <alignment horizontal="right" indent="1"/>
    </xf>
    <xf numFmtId="0" fontId="2" fillId="0" borderId="0" applyNumberFormat="0" applyFont="0" applyFill="0" applyBorder="0">
      <alignment horizontal="center"/>
    </xf>
    <xf numFmtId="0" fontId="8" fillId="0" borderId="0" applyNumberFormat="0" applyFill="0" applyBorder="0" applyProtection="0">
      <alignment horizontal="left"/>
    </xf>
  </cellStyleXfs>
  <cellXfs count="10">
    <xf numFmtId="0" fontId="0" fillId="0" borderId="0" xfId="0">
      <alignment horizontal="left" wrapText="1" indent="1"/>
    </xf>
    <xf numFmtId="0" fontId="11" fillId="0" borderId="0" xfId="1">
      <alignment horizontal="left" vertical="center"/>
    </xf>
    <xf numFmtId="164" fontId="1" fillId="0" borderId="2" xfId="9" applyFont="1" applyBorder="1">
      <alignment horizontal="left" vertical="top"/>
    </xf>
    <xf numFmtId="0" fontId="7" fillId="0" borderId="1" xfId="2">
      <alignment vertical="center"/>
    </xf>
    <xf numFmtId="0" fontId="8" fillId="0" borderId="0" xfId="14">
      <alignment horizontal="left"/>
    </xf>
    <xf numFmtId="164" fontId="0" fillId="0" borderId="0" xfId="0" applyNumberFormat="1" applyAlignment="1">
      <alignment horizontal="right" vertical="center" indent="1"/>
    </xf>
    <xf numFmtId="14" fontId="0" fillId="0" borderId="0" xfId="12" applyFont="1">
      <alignment horizontal="right" indent="1"/>
    </xf>
    <xf numFmtId="164" fontId="2" fillId="0" borderId="0" xfId="10">
      <alignment horizontal="right" indent="1"/>
    </xf>
    <xf numFmtId="0" fontId="0" fillId="0" borderId="0" xfId="13" applyFont="1">
      <alignment horizontal="center"/>
    </xf>
    <xf numFmtId="0" fontId="8" fillId="0" borderId="0" xfId="14">
      <alignment horizontal="left"/>
    </xf>
  </cellXfs>
  <cellStyles count="15">
    <cellStyle name="Check Code" xfId="13" xr:uid="{00000000-0005-0000-0000-000000000000}"/>
    <cellStyle name="Comma" xfId="7" builtinId="3" customBuiltin="1"/>
    <cellStyle name="Comma [0]" xfId="8" builtinId="6" customBuiltin="1"/>
    <cellStyle name="Currency" xfId="9" builtinId="4" customBuiltin="1"/>
    <cellStyle name="Currency [0]" xfId="10" builtinId="7" customBuiltin="1"/>
    <cellStyle name="Date" xfId="12" xr:uid="{00000000-0005-0000-0000-000005000000}"/>
    <cellStyle name="Explanatory Text" xfId="14" builtinId="53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Percent" xfId="11" builtinId="5" customBuiltin="1"/>
    <cellStyle name="Title" xfId="1" builtinId="15" customBuiltin="1"/>
    <cellStyle name="Total" xfId="6" builtinId="25" customBuiltin="1"/>
  </cellStyles>
  <dxfs count="12"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Trebuchet MS"/>
        <family val="2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Trebuchet MS"/>
        <family val="2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Trebuchet MS"/>
        <family val="2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Trebuchet MS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Trebuchet MS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Trebuchet MS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Trebuchet MS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>
          <bgColor theme="2"/>
        </patternFill>
      </fill>
    </dxf>
    <dxf>
      <font>
        <b/>
        <i val="0"/>
        <color theme="4" tint="-0.24994659260841701"/>
      </font>
      <border>
        <top style="thick">
          <color theme="2" tint="-0.24994659260841701"/>
        </top>
      </border>
    </dxf>
    <dxf>
      <font>
        <color theme="1" tint="0.24994659260841701"/>
      </font>
      <border>
        <bottom style="medium">
          <color theme="2" tint="-0.24994659260841701"/>
        </bottom>
      </border>
    </dxf>
    <dxf>
      <font>
        <color theme="1" tint="0.24994659260841701"/>
      </font>
    </dxf>
  </dxfs>
  <tableStyles count="1" defaultTableStyle="Check Register" defaultPivotStyle="PivotStyleLight16">
    <tableStyle name="Check Register" pivot="0" count="4" xr9:uid="{00000000-0011-0000-FFFF-FFFF00000000}">
      <tableStyleElement type="wholeTable" dxfId="11"/>
      <tableStyleElement type="headerRow" dxfId="10"/>
      <tableStyleElement type="totalRow" dxfId="9"/>
      <tableStyleElement type="secondRow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heckRegister" displayName="CheckRegister" ref="B6:H24" totalsRowCount="1">
  <autoFilter ref="B6:H23" xr:uid="{00000000-0009-0000-0100-000001000000}"/>
  <tableColumns count="7">
    <tableColumn id="1" xr3:uid="{00000000-0010-0000-0000-000001000000}" name="CHECK/CODE" totalsRowLabel="Totals" totalsRowDxfId="7" dataCellStyle="Check Code"/>
    <tableColumn id="7" xr3:uid="{00000000-0010-0000-0000-000007000000}" name="DATE" totalsRowDxfId="6" dataCellStyle="Date"/>
    <tableColumn id="3" xr3:uid="{00000000-0010-0000-0000-000003000000}" name="TRANSACTION" totalsRowFunction="custom" totalsRowDxfId="5">
      <totalsRowFormula>CONCATENATE("Transaction count: ",SUBTOTAL(103,CheckRegister[TRANSACTION]))</totalsRowFormula>
    </tableColumn>
    <tableColumn id="8" xr3:uid="{00000000-0010-0000-0000-000008000000}" name="DESCRIPTION" totalsRowDxfId="4"/>
    <tableColumn id="4" xr3:uid="{00000000-0010-0000-0000-000004000000}" name="WITHDRAWAL" totalsRowFunction="sum" totalsRowDxfId="3" dataCellStyle="Currency [0]"/>
    <tableColumn id="5" xr3:uid="{00000000-0010-0000-0000-000005000000}" name="DEPOSIT" totalsRowFunction="sum" totalsRowDxfId="2" dataCellStyle="Currency [0]"/>
    <tableColumn id="6" xr3:uid="{00000000-0010-0000-0000-000006000000}" name="BALANCE" totalsRowFunction="custom" totalsRowDxfId="1" dataCellStyle="Currency [0]">
      <calculatedColumnFormula>IFERROR(IF(ISBLANK(CheckRegister[[#This Row],[WITHDRAWAL]]),H6+CheckRegister[[#This Row],[DEPOSIT]],H6-CheckRegister[[#This Row],[WITHDRAWAL]]), "")</calculatedColumnFormula>
      <totalsRowFormula>CheckRegister[[#Totals],[DEPOSIT]]-CheckRegister[[#Totals],[WITHDRAWAL]]</totalsRowFormula>
    </tableColumn>
  </tableColumns>
  <tableStyleInfo name="Check Register" showFirstColumn="0" showLastColumn="0" showRowStripes="1" showColumnStripes="0"/>
  <extLst>
    <ext xmlns:x14="http://schemas.microsoft.com/office/spreadsheetml/2009/9/main" uri="{504A1905-F514-4f6f-8877-14C23A59335A}">
      <x14:table altTextSummary="Table with Check number or Code, Date, Transaction, Description, Withdrawal, and Deposit. Balance is automatically calculated"/>
    </ext>
  </extLst>
</table>
</file>

<file path=xl/theme/theme1.xml><?xml version="1.0" encoding="utf-8"?>
<a:theme xmlns:a="http://schemas.openxmlformats.org/drawingml/2006/main" name="Office Theme">
  <a:themeElements>
    <a:clrScheme name="Check Register">
      <a:dk1>
        <a:sysClr val="windowText" lastClr="000000"/>
      </a:dk1>
      <a:lt1>
        <a:sysClr val="window" lastClr="FFFFFF"/>
      </a:lt1>
      <a:dk2>
        <a:srgbClr val="404040"/>
      </a:dk2>
      <a:lt2>
        <a:srgbClr val="F6F6F1"/>
      </a:lt2>
      <a:accent1>
        <a:srgbClr val="669933"/>
      </a:accent1>
      <a:accent2>
        <a:srgbClr val="E69216"/>
      </a:accent2>
      <a:accent3>
        <a:srgbClr val="609FC2"/>
      </a:accent3>
      <a:accent4>
        <a:srgbClr val="E6B819"/>
      </a:accent4>
      <a:accent5>
        <a:srgbClr val="DA695B"/>
      </a:accent5>
      <a:accent6>
        <a:srgbClr val="956895"/>
      </a:accent6>
      <a:hlink>
        <a:srgbClr val="609FC2"/>
      </a:hlink>
      <a:folHlink>
        <a:srgbClr val="956895"/>
      </a:folHlink>
    </a:clrScheme>
    <a:fontScheme name="Check Register">
      <a:majorFont>
        <a:latin typeface="Sylfaen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autoPageBreaks="0"/>
  </sheetPr>
  <dimension ref="B1:H24"/>
  <sheetViews>
    <sheetView showGridLines="0" tabSelected="1" zoomScale="80" zoomScaleNormal="80" workbookViewId="0">
      <selection activeCell="M6" sqref="M6"/>
    </sheetView>
  </sheetViews>
  <sheetFormatPr defaultRowHeight="30" customHeight="1" x14ac:dyDescent="0.3"/>
  <cols>
    <col min="1" max="1" width="0.625" customWidth="1"/>
    <col min="2" max="2" width="17.75" customWidth="1"/>
    <col min="3" max="3" width="22.625" customWidth="1"/>
    <col min="4" max="4" width="28.875" customWidth="1"/>
    <col min="5" max="5" width="28.375" customWidth="1"/>
    <col min="6" max="7" width="18.625" customWidth="1"/>
    <col min="8" max="8" width="22.125" customWidth="1"/>
    <col min="9" max="9" width="2.625" customWidth="1"/>
  </cols>
  <sheetData>
    <row r="1" spans="2:8" ht="55.5" customHeight="1" x14ac:dyDescent="0.3">
      <c r="B1" s="1" t="s">
        <v>29</v>
      </c>
    </row>
    <row r="2" spans="2:8" ht="18.75" customHeight="1" x14ac:dyDescent="0.3">
      <c r="B2" s="3" t="s">
        <v>14</v>
      </c>
      <c r="C2" s="3"/>
      <c r="D2" s="3"/>
      <c r="H2" s="3" t="s">
        <v>15</v>
      </c>
    </row>
    <row r="3" spans="2:8" ht="21" customHeight="1" x14ac:dyDescent="0.3">
      <c r="B3" s="9" t="s">
        <v>23</v>
      </c>
      <c r="C3" s="9"/>
      <c r="D3" s="4" t="s">
        <v>26</v>
      </c>
      <c r="H3" s="2">
        <f>CURRENT_BALANCE</f>
        <v>3311</v>
      </c>
    </row>
    <row r="4" spans="2:8" ht="15" customHeight="1" x14ac:dyDescent="0.3">
      <c r="B4" s="9" t="s">
        <v>24</v>
      </c>
      <c r="C4" s="9"/>
      <c r="D4" s="4" t="s">
        <v>27</v>
      </c>
    </row>
    <row r="5" spans="2:8" ht="15" customHeight="1" x14ac:dyDescent="0.3">
      <c r="B5" s="9" t="s">
        <v>25</v>
      </c>
      <c r="C5" s="9"/>
      <c r="D5" s="4" t="s">
        <v>28</v>
      </c>
    </row>
    <row r="6" spans="2:8" ht="30" customHeight="1" x14ac:dyDescent="0.3">
      <c r="B6" t="s">
        <v>16</v>
      </c>
      <c r="C6" t="s">
        <v>17</v>
      </c>
      <c r="D6" t="s">
        <v>18</v>
      </c>
      <c r="E6" t="s">
        <v>19</v>
      </c>
      <c r="F6" t="s">
        <v>22</v>
      </c>
      <c r="G6" t="s">
        <v>20</v>
      </c>
      <c r="H6" t="s">
        <v>21</v>
      </c>
    </row>
    <row r="7" spans="2:8" ht="30" customHeight="1" x14ac:dyDescent="0.3">
      <c r="B7" s="8"/>
      <c r="C7" s="6">
        <f ca="1">TODAY()-19</f>
        <v>45320</v>
      </c>
      <c r="D7" t="s">
        <v>1</v>
      </c>
      <c r="E7" t="s">
        <v>0</v>
      </c>
      <c r="F7" s="7"/>
      <c r="G7" s="7">
        <v>2000</v>
      </c>
      <c r="H7" s="7">
        <f>IFERROR(CheckRegister[[#This Row],[DEPOSIT]], "")</f>
        <v>2000</v>
      </c>
    </row>
    <row r="8" spans="2:8" ht="30" customHeight="1" x14ac:dyDescent="0.3">
      <c r="B8" s="8">
        <v>1001</v>
      </c>
      <c r="C8" s="6">
        <f ca="1">TODAY()-11</f>
        <v>45328</v>
      </c>
      <c r="D8" t="s">
        <v>2</v>
      </c>
      <c r="E8" t="s">
        <v>3</v>
      </c>
      <c r="F8" s="7">
        <v>100</v>
      </c>
      <c r="G8" s="7"/>
      <c r="H8" s="7">
        <f>IFERROR(IF(ISBLANK(CheckRegister[[#This Row],[WITHDRAWAL]]),H7+CheckRegister[[#This Row],[DEPOSIT]],H7-CheckRegister[[#This Row],[WITHDRAWAL]]), "")</f>
        <v>1900</v>
      </c>
    </row>
    <row r="9" spans="2:8" ht="30" customHeight="1" x14ac:dyDescent="0.3">
      <c r="B9" s="8" t="s">
        <v>8</v>
      </c>
      <c r="C9" s="6">
        <f ca="1">TODAY()-11</f>
        <v>45328</v>
      </c>
      <c r="D9" t="s">
        <v>4</v>
      </c>
      <c r="F9" s="7"/>
      <c r="G9" s="7">
        <v>1500</v>
      </c>
      <c r="H9" s="7">
        <f>IFERROR(IF(ISBLANK(CheckRegister[[#This Row],[WITHDRAWAL]]),H8+CheckRegister[[#This Row],[DEPOSIT]],H8-CheckRegister[[#This Row],[WITHDRAWAL]]), "")</f>
        <v>3400</v>
      </c>
    </row>
    <row r="10" spans="2:8" ht="30" customHeight="1" x14ac:dyDescent="0.3">
      <c r="B10" s="8" t="s">
        <v>6</v>
      </c>
      <c r="C10" s="6">
        <f ca="1">TODAY()-8</f>
        <v>45331</v>
      </c>
      <c r="D10" t="s">
        <v>7</v>
      </c>
      <c r="E10" t="s">
        <v>10</v>
      </c>
      <c r="F10" s="7">
        <v>16</v>
      </c>
      <c r="G10" s="7"/>
      <c r="H10" s="7">
        <f>IFERROR(IF(ISBLANK(CheckRegister[[#This Row],[WITHDRAWAL]]),H9+CheckRegister[[#This Row],[DEPOSIT]],H9-CheckRegister[[#This Row],[WITHDRAWAL]]), "")</f>
        <v>3384</v>
      </c>
    </row>
    <row r="11" spans="2:8" ht="30" customHeight="1" x14ac:dyDescent="0.3">
      <c r="B11" s="8" t="s">
        <v>5</v>
      </c>
      <c r="C11" s="6">
        <f ca="1">TODAY()-5</f>
        <v>45334</v>
      </c>
      <c r="E11" t="s">
        <v>9</v>
      </c>
      <c r="F11" s="7">
        <v>50</v>
      </c>
      <c r="G11" s="7"/>
      <c r="H11" s="7">
        <f>IFERROR(IF(ISBLANK(CheckRegister[[#This Row],[WITHDRAWAL]]),H10+CheckRegister[[#This Row],[DEPOSIT]],H10-CheckRegister[[#This Row],[WITHDRAWAL]]), "")</f>
        <v>3334</v>
      </c>
    </row>
    <row r="12" spans="2:8" ht="30" customHeight="1" x14ac:dyDescent="0.3">
      <c r="B12" s="8" t="s">
        <v>13</v>
      </c>
      <c r="C12" s="6">
        <f ca="1">TODAY()</f>
        <v>45339</v>
      </c>
      <c r="D12" t="s">
        <v>12</v>
      </c>
      <c r="F12" s="7">
        <v>23</v>
      </c>
      <c r="G12" s="7"/>
      <c r="H12" s="7">
        <f>IFERROR(IF(ISBLANK(CheckRegister[[#This Row],[WITHDRAWAL]]),H11+CheckRegister[[#This Row],[DEPOSIT]],H11-CheckRegister[[#This Row],[WITHDRAWAL]]), "")</f>
        <v>3311</v>
      </c>
    </row>
    <row r="13" spans="2:8" ht="30" customHeight="1" x14ac:dyDescent="0.3">
      <c r="B13" s="8"/>
      <c r="C13" s="6"/>
      <c r="F13" s="7"/>
      <c r="G13" s="7"/>
      <c r="H13" s="7">
        <f>IFERROR(IF(ISBLANK(CheckRegister[[#This Row],[WITHDRAWAL]]),H12+CheckRegister[[#This Row],[DEPOSIT]],H12-CheckRegister[[#This Row],[WITHDRAWAL]]), "")</f>
        <v>3311</v>
      </c>
    </row>
    <row r="14" spans="2:8" ht="30" customHeight="1" x14ac:dyDescent="0.3">
      <c r="B14" s="8"/>
      <c r="C14" s="6"/>
      <c r="F14" s="7"/>
      <c r="G14" s="7"/>
      <c r="H14" s="7">
        <f>IFERROR(IF(ISBLANK(CheckRegister[[#This Row],[WITHDRAWAL]]),H13+CheckRegister[[#This Row],[DEPOSIT]],H13-CheckRegister[[#This Row],[WITHDRAWAL]]), "")</f>
        <v>3311</v>
      </c>
    </row>
    <row r="15" spans="2:8" ht="30" customHeight="1" x14ac:dyDescent="0.3">
      <c r="B15" s="8"/>
      <c r="C15" s="6"/>
      <c r="F15" s="7"/>
      <c r="G15" s="7"/>
      <c r="H15" s="7">
        <f>IFERROR(IF(ISBLANK(CheckRegister[[#This Row],[WITHDRAWAL]]),H14+CheckRegister[[#This Row],[DEPOSIT]],H14-CheckRegister[[#This Row],[WITHDRAWAL]]), "")</f>
        <v>3311</v>
      </c>
    </row>
    <row r="16" spans="2:8" ht="30" customHeight="1" x14ac:dyDescent="0.3">
      <c r="B16" s="8"/>
      <c r="C16" s="6"/>
      <c r="F16" s="7"/>
      <c r="G16" s="7"/>
      <c r="H16" s="7">
        <f>IFERROR(IF(ISBLANK(CheckRegister[[#This Row],[WITHDRAWAL]]),H15+CheckRegister[[#This Row],[DEPOSIT]],H15-CheckRegister[[#This Row],[WITHDRAWAL]]), "")</f>
        <v>3311</v>
      </c>
    </row>
    <row r="17" spans="2:8" ht="30" customHeight="1" x14ac:dyDescent="0.3">
      <c r="B17" s="8"/>
      <c r="C17" s="6"/>
      <c r="F17" s="7"/>
      <c r="G17" s="7"/>
      <c r="H17" s="7">
        <f>IFERROR(IF(ISBLANK(CheckRegister[[#This Row],[WITHDRAWAL]]),H16+CheckRegister[[#This Row],[DEPOSIT]],H16-CheckRegister[[#This Row],[WITHDRAWAL]]), "")</f>
        <v>3311</v>
      </c>
    </row>
    <row r="18" spans="2:8" ht="30" customHeight="1" x14ac:dyDescent="0.3">
      <c r="B18" s="8"/>
      <c r="C18" s="6"/>
      <c r="F18" s="7"/>
      <c r="G18" s="7"/>
      <c r="H18" s="7">
        <f>IFERROR(IF(ISBLANK(CheckRegister[[#This Row],[WITHDRAWAL]]),H17+CheckRegister[[#This Row],[DEPOSIT]],H17-CheckRegister[[#This Row],[WITHDRAWAL]]), "")</f>
        <v>3311</v>
      </c>
    </row>
    <row r="19" spans="2:8" ht="30" customHeight="1" x14ac:dyDescent="0.3">
      <c r="B19" s="8"/>
      <c r="C19" s="6"/>
      <c r="F19" s="7"/>
      <c r="G19" s="7"/>
      <c r="H19" s="7">
        <f>IFERROR(IF(ISBLANK(CheckRegister[[#This Row],[WITHDRAWAL]]),H18+CheckRegister[[#This Row],[DEPOSIT]],H18-CheckRegister[[#This Row],[WITHDRAWAL]]), "")</f>
        <v>3311</v>
      </c>
    </row>
    <row r="20" spans="2:8" ht="30" customHeight="1" x14ac:dyDescent="0.3">
      <c r="B20" s="8"/>
      <c r="C20" s="6"/>
      <c r="F20" s="7"/>
      <c r="G20" s="7"/>
      <c r="H20" s="7">
        <f>IFERROR(IF(ISBLANK(CheckRegister[[#This Row],[WITHDRAWAL]]),H19+CheckRegister[[#This Row],[DEPOSIT]],H19-CheckRegister[[#This Row],[WITHDRAWAL]]), "")</f>
        <v>3311</v>
      </c>
    </row>
    <row r="21" spans="2:8" ht="30" customHeight="1" x14ac:dyDescent="0.3">
      <c r="B21" s="8"/>
      <c r="C21" s="6"/>
      <c r="F21" s="7"/>
      <c r="G21" s="7"/>
      <c r="H21" s="7">
        <f>IFERROR(IF(ISBLANK(CheckRegister[[#This Row],[WITHDRAWAL]]),H20+CheckRegister[[#This Row],[DEPOSIT]],H20-CheckRegister[[#This Row],[WITHDRAWAL]]), "")</f>
        <v>3311</v>
      </c>
    </row>
    <row r="22" spans="2:8" ht="30" customHeight="1" x14ac:dyDescent="0.3">
      <c r="B22" s="8"/>
      <c r="C22" s="6"/>
      <c r="F22" s="7"/>
      <c r="G22" s="7"/>
      <c r="H22" s="7">
        <f>IFERROR(IF(ISBLANK(CheckRegister[[#This Row],[WITHDRAWAL]]),H21+CheckRegister[[#This Row],[DEPOSIT]],H21-CheckRegister[[#This Row],[WITHDRAWAL]]), "")</f>
        <v>3311</v>
      </c>
    </row>
    <row r="23" spans="2:8" ht="30" customHeight="1" x14ac:dyDescent="0.3">
      <c r="B23" s="8"/>
      <c r="C23" s="6"/>
      <c r="F23" s="7"/>
      <c r="G23" s="7"/>
      <c r="H23" s="7">
        <f>IFERROR(IF(ISBLANK(CheckRegister[[#This Row],[WITHDRAWAL]]),H22+CheckRegister[[#This Row],[DEPOSIT]],H22-CheckRegister[[#This Row],[WITHDRAWAL]]), "")</f>
        <v>3311</v>
      </c>
    </row>
    <row r="24" spans="2:8" ht="30" customHeight="1" x14ac:dyDescent="0.3">
      <c r="B24" t="s">
        <v>11</v>
      </c>
      <c r="D24" t="str">
        <f>CONCATENATE("Transaction count: ",SUBTOTAL(103,CheckRegister[TRANSACTION]))</f>
        <v>Transaction count: 5</v>
      </c>
      <c r="F24" s="5">
        <f>SUBTOTAL(109,CheckRegister[WITHDRAWAL])</f>
        <v>189</v>
      </c>
      <c r="G24" s="5">
        <f>SUBTOTAL(109,CheckRegister[DEPOSIT])</f>
        <v>3500</v>
      </c>
      <c r="H24" s="5">
        <f>CheckRegister[[#Totals],[DEPOSIT]]-CheckRegister[[#Totals],[WITHDRAWAL]]</f>
        <v>3311</v>
      </c>
    </row>
  </sheetData>
  <mergeCells count="3">
    <mergeCell ref="B3:C3"/>
    <mergeCell ref="B4:C4"/>
    <mergeCell ref="B5:C5"/>
  </mergeCells>
  <conditionalFormatting sqref="F7:G23">
    <cfRule type="expression" dxfId="0" priority="1">
      <formula>AND($F7&gt;0,$G7&gt;0)</formula>
    </cfRule>
  </conditionalFormatting>
  <dataValidations count="12">
    <dataValidation allowBlank="1" showInputMessage="1" showErrorMessage="1" prompt="Title of this worksheet is in this cell" sqref="B1" xr:uid="{00000000-0002-0000-0000-000000000000}"/>
    <dataValidation allowBlank="1" showInputMessage="1" showErrorMessage="1" prompt="Transaction codes are in cells B3 through D5" sqref="B2" xr:uid="{00000000-0002-0000-0000-000001000000}"/>
    <dataValidation allowBlank="1" showInputMessage="1" showErrorMessage="1" prompt="Current Balance is automatically calculated in cell below" sqref="H2" xr:uid="{00000000-0002-0000-0000-000002000000}"/>
    <dataValidation allowBlank="1" showInputMessage="1" showErrorMessage="1" prompt="Current Balance is automatically calculated in this cell" sqref="H3" xr:uid="{00000000-0002-0000-0000-000003000000}"/>
    <dataValidation allowBlank="1" showInputMessage="1" showErrorMessage="1" prompt="Enter Check number or transaction Code in this column under this heading. Use heading filters to find specific entries" sqref="B6" xr:uid="{00000000-0002-0000-0000-000004000000}"/>
    <dataValidation allowBlank="1" showInputMessage="1" showErrorMessage="1" prompt="Enter Date in this column under this heading" sqref="C6" xr:uid="{00000000-0002-0000-0000-000005000000}"/>
    <dataValidation allowBlank="1" showInputMessage="1" showErrorMessage="1" prompt="Enter Transaction in this column under this heading" sqref="D6" xr:uid="{00000000-0002-0000-0000-000006000000}"/>
    <dataValidation allowBlank="1" showInputMessage="1" showErrorMessage="1" prompt="Enter Description in this column under this heading" sqref="E6" xr:uid="{00000000-0002-0000-0000-000007000000}"/>
    <dataValidation allowBlank="1" showInputMessage="1" showErrorMessage="1" prompt="Enter Withdrawal amount in this column under this heading" sqref="F6" xr:uid="{00000000-0002-0000-0000-000008000000}"/>
    <dataValidation allowBlank="1" showInputMessage="1" showErrorMessage="1" prompt="Enter Deposit amount in this column under this heading" sqref="G6" xr:uid="{00000000-0002-0000-0000-000009000000}"/>
    <dataValidation allowBlank="1" showInputMessage="1" showErrorMessage="1" prompt="Balance amount is automatically calculated in this column under this heading" sqref="H6" xr:uid="{00000000-0002-0000-0000-00000A000000}"/>
    <dataValidation allowBlank="1" showInputMessage="1" sqref="B7:B23" xr:uid="{00000000-0002-0000-0000-00000B000000}"/>
  </dataValidations>
  <printOptions horizontalCentered="1"/>
  <pageMargins left="0.25" right="0.25" top="0.75" bottom="0.75" header="0.3" footer="0.3"/>
  <pageSetup fitToHeight="0" orientation="portrait" r:id="rId1"/>
  <headerFooter differentFirst="1">
    <oddFooter>Page &amp;P of &amp;N</oddFooter>
  </headerFooter>
  <ignoredErrors>
    <ignoredError sqref="H7" calculatedColumn="1"/>
    <ignoredError sqref="H8:H12" emptyCellReference="1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Deposit Record</vt:lpstr>
      <vt:lpstr>ColumnTitle1</vt:lpstr>
      <vt:lpstr>ColumnTitleRegion1..H3.1</vt:lpstr>
      <vt:lpstr>CURRENT_BALANCE</vt:lpstr>
      <vt:lpstr>'Deposit Record'!Print_Titles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Alex</dc:creator>
  <cp:lastModifiedBy>DELL</cp:lastModifiedBy>
  <cp:lastPrinted>2017-09-29T07:02:07Z</cp:lastPrinted>
  <dcterms:created xsi:type="dcterms:W3CDTF">2017-06-01T07:10:17Z</dcterms:created>
  <dcterms:modified xsi:type="dcterms:W3CDTF">2024-02-17T11:39:40Z</dcterms:modified>
</cp:coreProperties>
</file>